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s>
  <definedNames>
    <definedName name="_xlnm.Print_Area" localSheetId="0">'Sheet1'!$A$1:$G$844</definedName>
  </definedNames>
  <calcPr fullCalcOnLoad="1"/>
</workbook>
</file>

<file path=xl/sharedStrings.xml><?xml version="1.0" encoding="utf-8"?>
<sst xmlns="http://schemas.openxmlformats.org/spreadsheetml/2006/main" count="980" uniqueCount="250">
  <si>
    <t>OPIS</t>
  </si>
  <si>
    <t xml:space="preserve">Org. </t>
  </si>
  <si>
    <t>klasa</t>
  </si>
  <si>
    <t>Funkc.</t>
  </si>
  <si>
    <t>Ekonom.</t>
  </si>
  <si>
    <t xml:space="preserve">PLAN  </t>
  </si>
  <si>
    <t>PRIMICI</t>
  </si>
  <si>
    <t>POREZI</t>
  </si>
  <si>
    <t>Porez na lična primanja</t>
  </si>
  <si>
    <t>Porez na prihode od samostalnog obavljanja djelatnosti</t>
  </si>
  <si>
    <t>Porez na prihode od imovine i imovinskih prava</t>
  </si>
  <si>
    <t>Porez na prihode od kapitala</t>
  </si>
  <si>
    <t>Porez na dohodak fizičkih lica</t>
  </si>
  <si>
    <t>Porez na nepokretnosti</t>
  </si>
  <si>
    <t>Prirez porezu na dohodak fizičkih lica</t>
  </si>
  <si>
    <t>Novčane kazne izrečene u prekršajnom i drugom postupku zbog neplaćanja lokalnih poreza</t>
  </si>
  <si>
    <t>Lokalne administrativne takse</t>
  </si>
  <si>
    <t>Lokalne komunalne takse</t>
  </si>
  <si>
    <t>TAKSE</t>
  </si>
  <si>
    <t>NAKNADE</t>
  </si>
  <si>
    <t>I Z D A C I</t>
  </si>
  <si>
    <t xml:space="preserve">Porezi na zarade zaposlenih </t>
  </si>
  <si>
    <t>Ostala primanja i naknade zaposlenih</t>
  </si>
  <si>
    <t>Naknada za topli obrok</t>
  </si>
  <si>
    <t>Naknada za prevoz</t>
  </si>
  <si>
    <t>Naknada za regres</t>
  </si>
  <si>
    <t>Ostale naknade</t>
  </si>
  <si>
    <t>Izdaci za materijal i usluge</t>
  </si>
  <si>
    <t>Ugovorene usluge</t>
  </si>
  <si>
    <t xml:space="preserve">Renta </t>
  </si>
  <si>
    <t>Zakup zgrada</t>
  </si>
  <si>
    <t>Kapitalni izdaci</t>
  </si>
  <si>
    <t xml:space="preserve">Sredstva rezerve </t>
  </si>
  <si>
    <t>Tekuća budžetska rezerva</t>
  </si>
  <si>
    <t>Izdaci za tekuće održavanje zgrada Opštine</t>
  </si>
  <si>
    <t>Neto zarade</t>
  </si>
  <si>
    <t>Izdaci za robu i materijal</t>
  </si>
  <si>
    <t xml:space="preserve">Izdaci za službena putovanja </t>
  </si>
  <si>
    <t xml:space="preserve">Ugovorene usluge </t>
  </si>
  <si>
    <t>UKUPNO                     01</t>
  </si>
  <si>
    <t>SLUŽBA SKUPŠTINE</t>
  </si>
  <si>
    <t>Naknada odbornicima</t>
  </si>
  <si>
    <t>UKUPNO                     02</t>
  </si>
  <si>
    <t>SEKRETARIJAT ZA FINANSIJE</t>
  </si>
  <si>
    <t>Stalna budžetska rezerva</t>
  </si>
  <si>
    <t>Otplata ostalih obaveza</t>
  </si>
  <si>
    <t>UKUPNO                     05</t>
  </si>
  <si>
    <t>UKUPNO                     07</t>
  </si>
  <si>
    <t xml:space="preserve"> JU " MUZEJI I GALERIJE "</t>
  </si>
  <si>
    <t>SEKRETARIJAT ZA  LOKALNU SAMOUPRAVU</t>
  </si>
  <si>
    <t>UPRAVA LOKALNIH JAVNIH PRIHODA</t>
  </si>
  <si>
    <t>Izdaci za vodu, kanalizaciju, odvoz smeća i održavanje čistoće</t>
  </si>
  <si>
    <t>DIREKCIJA ZA IMOVINU</t>
  </si>
  <si>
    <t>CENTAR ZA INFORMACIONI SISTEM</t>
  </si>
  <si>
    <t>UKUPNI IZDACI BUDŽETA</t>
  </si>
  <si>
    <t>Kamate</t>
  </si>
  <si>
    <t>Kamate rezidentima</t>
  </si>
  <si>
    <t>Kamate nerezidentima</t>
  </si>
  <si>
    <t>UKUPNO                     04</t>
  </si>
  <si>
    <t>UKUPNO                     03</t>
  </si>
  <si>
    <t>UKUPNO                     06</t>
  </si>
  <si>
    <t xml:space="preserve"> JU KIC " BUDO TOMOVIĆ "</t>
  </si>
  <si>
    <t>Porezi na imovinu</t>
  </si>
  <si>
    <t xml:space="preserve">Lokalni  porezi </t>
  </si>
  <si>
    <t>TRANSFERI</t>
  </si>
  <si>
    <t>PRIMICI OD PRODAJE IMOVINE</t>
  </si>
  <si>
    <t>Kamate zbog neblagovremenog plaćanja lokalnih poreza</t>
  </si>
  <si>
    <t>OSTALI    PRIHODI</t>
  </si>
  <si>
    <t>Ostali prihodi</t>
  </si>
  <si>
    <t>PRIMICI OD PRODAJE NEFINANSIJSKE IMOVINE</t>
  </si>
  <si>
    <t>DONACIJE I TRANSFERI</t>
  </si>
  <si>
    <t xml:space="preserve">Sredstva prenesena iz prethodne godine </t>
  </si>
  <si>
    <t>U K U P N I    P R I M I C I</t>
  </si>
  <si>
    <t>Doprinosi na teret zaposlenog</t>
  </si>
  <si>
    <t>Doprinosi na teret poslodavca</t>
  </si>
  <si>
    <t>Otpremnine</t>
  </si>
  <si>
    <t>Naknade odbornicima</t>
  </si>
  <si>
    <t xml:space="preserve">Rashodi za materijal </t>
  </si>
  <si>
    <t>Rashodi za  poštanske usluge</t>
  </si>
  <si>
    <t>Rashodi za telefonske usluge</t>
  </si>
  <si>
    <t>Bankarske usluge/provizije</t>
  </si>
  <si>
    <t>Tekuće održavanje</t>
  </si>
  <si>
    <t>Transferi pojedincima</t>
  </si>
  <si>
    <t>Rashodi za telefonske  usluge</t>
  </si>
  <si>
    <t>Transferi opštinama</t>
  </si>
  <si>
    <t>Rashodi iz prethodnih godina</t>
  </si>
  <si>
    <t>Izdaci za  poštanske usluge</t>
  </si>
  <si>
    <t>Izdaci za telefonske  usluge</t>
  </si>
  <si>
    <t>Ostali izdaci</t>
  </si>
  <si>
    <r>
      <t xml:space="preserve">Rashodi za energiju </t>
    </r>
    <r>
      <rPr>
        <sz val="8"/>
        <rFont val="Arial"/>
        <family val="2"/>
      </rPr>
      <t>(gorivo, struja i lož ulje)</t>
    </r>
  </si>
  <si>
    <t>Ekon.</t>
  </si>
  <si>
    <t>Rashodi za poštanske usluge</t>
  </si>
  <si>
    <t>Troškovi održavanja računarske opreme</t>
  </si>
  <si>
    <t xml:space="preserve">O D L U K U </t>
  </si>
  <si>
    <t>I - OPŠTI DIO</t>
  </si>
  <si>
    <t>pojedine namjene u iznosu od:</t>
  </si>
  <si>
    <t>stalnu rezervu Budžeta u iznosu od:</t>
  </si>
  <si>
    <t xml:space="preserve">tekuću rezervu Budžeta u iznosu od: </t>
  </si>
  <si>
    <t>U K U P N I   I Z D A C I</t>
  </si>
  <si>
    <t>TEKUĆI PRIHODI</t>
  </si>
  <si>
    <t xml:space="preserve">  </t>
  </si>
  <si>
    <t xml:space="preserve">SEKRETARIJAT ZA RAZVOJ PREDUZETNIŠTVA </t>
  </si>
  <si>
    <t xml:space="preserve"> JU NB " RADOSAV LJUMOVIĆ "</t>
  </si>
  <si>
    <t xml:space="preserve"> JU " GRADSKO POZORIŠTE "</t>
  </si>
  <si>
    <t>SLUŽBA ZA ZAJEDNIČKE POSLOVE</t>
  </si>
  <si>
    <t>JU  KIC " ZETA "</t>
  </si>
  <si>
    <t>JU  KIC " MALESIJA "</t>
  </si>
  <si>
    <t xml:space="preserve">Ostale naknade </t>
  </si>
  <si>
    <t>SLUŽBA GLAVNOG ADMINISTRATORA</t>
  </si>
  <si>
    <t>SLUŽBA MENADŽERA</t>
  </si>
  <si>
    <t>SEKRETARIJAT  ZA KULTURU I SPORT</t>
  </si>
  <si>
    <t>SEKRETARIJAT  ZA  KOMUNALNE POSLOVE I  SAOBRAĆAJ</t>
  </si>
  <si>
    <t>KOMUNALNA POLICIJA</t>
  </si>
  <si>
    <t>SLUŽBA ZAŠTITE</t>
  </si>
  <si>
    <t xml:space="preserve">SEKRETARIJAT ZA SOCIJALNO STARANJE </t>
  </si>
  <si>
    <t xml:space="preserve">SLUŽBA GRADONAČELNIKA </t>
  </si>
  <si>
    <t>JU ZA BRIGU O DJECI " DJEČJI SAVEZ "</t>
  </si>
  <si>
    <t>SEKRETARIJAT  ZA  PLANIRANJE I UREĐENJE PROSTORA I ZAŠTITU ŽIVOTNE SREDINE</t>
  </si>
  <si>
    <t>Prihodi od zakupa poslovnih prostora</t>
  </si>
  <si>
    <t>Nadzor nad izvršenjem Budžeta i namjenskim korišćenjem sredstava koja se Budžetom raspoređuju za pojedine namjene vrši skupština Glavnog grada na način propisan Statutom Glavnog grada.</t>
  </si>
  <si>
    <t xml:space="preserve">                  II - POSEBNI DIO</t>
  </si>
  <si>
    <t>Izdaci za investiciono održavanje</t>
  </si>
  <si>
    <t xml:space="preserve">Porez na promet nepokretnosti </t>
  </si>
  <si>
    <t>Član 3</t>
  </si>
  <si>
    <t>Član 4</t>
  </si>
  <si>
    <t>Član 5</t>
  </si>
  <si>
    <t>Član 6</t>
  </si>
  <si>
    <t>Član 7</t>
  </si>
  <si>
    <t>Član 8</t>
  </si>
  <si>
    <t>Član 9</t>
  </si>
  <si>
    <t>Član 10</t>
  </si>
  <si>
    <t>Član 11</t>
  </si>
  <si>
    <t xml:space="preserve">Sredstva utvrđena za realizaciju Kapitalnog budžeta izvršavaće se prema dinamici utvrđenoj budžetskim planom potrošnje, uz saglasnost Gradonačelnika. </t>
  </si>
  <si>
    <t>Član 15</t>
  </si>
  <si>
    <t>Troškovi održavanja vozila</t>
  </si>
  <si>
    <t>Potrošačke jedinice mogu ugovarati obaveze do iznosa sredstava koja su planom potrošnje odobrena od strane Gradonačelnika.</t>
  </si>
  <si>
    <t xml:space="preserve">Transferi pojedincima </t>
  </si>
  <si>
    <t>Gradonačelnik može vršiti preusmjeravanje sredstava potrošačkih jedinica, po pojedinim namjenama, najviše do 10% sredstava utvrđenih za potrošačku jedinicu, na osnovu obrazloženog zahtjeva potrošačke jedinice. Potrošačke jedinice mogu preusmjeriti odobrena sredstva po pojedinim namjenama, uz odobrenje Gradonačelnika, u visini do 10% iznosa sredstava  predviđenih za namjene čiji se iznos mijenja.</t>
  </si>
  <si>
    <t>Transferi budžetu Države</t>
  </si>
  <si>
    <t>Transferi Budžetu Države</t>
  </si>
  <si>
    <t xml:space="preserve">     </t>
  </si>
  <si>
    <t>Otplata kredita</t>
  </si>
  <si>
    <t>PREDSJEDNIK SKUPŠTINE,</t>
  </si>
  <si>
    <t>Naknada za izgradnju javnih garaža i parkirališta</t>
  </si>
  <si>
    <t>Naknade za komunalno opremanje građevinskog zemljišta</t>
  </si>
  <si>
    <t>O BUDŽETU GLAVNOG GRADA - PODGORICE ZA 2011. GODINU</t>
  </si>
  <si>
    <t xml:space="preserve">        Primici Budžeta Glavnog grada - Podgorice za 2011. godinu po izvorima i vrstama i raspored primitaka na osnovne namjene utvrđuje se u sljedećim iznosima:</t>
  </si>
  <si>
    <t>Gradonačelnik, na predlog sekretara Sekretarijata za finansije, može utvrđivati redosljed prioriteta u plaćanju budžetom utvrđenih obaveza za 2011. godinu.</t>
  </si>
  <si>
    <t xml:space="preserve">Odluka o Budžetu Glavnog grada - Podgorice za 2011. godinu, stupa na snagu osmog dana od dana objavljivanja u  " Službenom listu CG -opštinski propisi ", a primjenjivaće se od 01.01.2011. godine. </t>
  </si>
  <si>
    <t>Primici od koncesionih naknada za korišćenje prirodnih dobara koje daje Republika 70 %</t>
  </si>
  <si>
    <t>Naknada za izgradnju i održavanje lokalnih puteva</t>
  </si>
  <si>
    <t>Potrošačke jedinice mogu ugovarati obaveze, na period duži od mjesec dana, samo uz prethodnu saglasnost Gradonačelnika.</t>
  </si>
  <si>
    <t xml:space="preserve">Sredstva za javnu funkciju će se usmjeravati do iznosa sredstava predviđenih Budžetom na osnovu operativnih planova za obračunski period, na koje je saglasnost dao nadležni organ uprave donešenih na osnovu programa razvoja i vršenja javne funkcije.                                                  </t>
  </si>
  <si>
    <t>Osnov za usmjeravanje sredstva predstavlja Mišljenje nadležnog organa iz stava 1 ovog člana na Izvještaj o realizaciji plana korisnika sredstava za javnu funkciju .</t>
  </si>
  <si>
    <t>Isplate na osnovu izvršnih sudskih rješenja čiji je osnov utuženja nastao prije tekuće fiskalne godine realizovaće se na teret sredstava planiranih za otplatu ostalih obaveza.</t>
  </si>
  <si>
    <t>Potrošačka jedinica dužna je da dostavi Sekretarijatu za finansije tromjesečni plan potrošnje budžetom odobrenih sredstava, najkasnije deset dana od dana usvajanja Budžeta.</t>
  </si>
  <si>
    <t>Raško Konjević</t>
  </si>
  <si>
    <r>
      <t xml:space="preserve">           Na osnovu člana 42 i 43 Zakona o finansiranju lokalne samouprave ("Službeni list RCG", broj 42/03 i "Službeni list CG", broj 05/08), člana 44 Zakona o Glavnom gradu ("Službeni list RCG", broj 65/05) i člana 48. stav 1. alineja 6 Statuta Glavnog grada ("Službeni list RCG-opštinski propisi" broj 28/06), Skupština Glavnog grada - Podgorice, na sjednici održanoj  </t>
    </r>
    <r>
      <rPr>
        <i/>
        <sz val="16"/>
        <color indexed="10"/>
        <rFont val="Times New Roman"/>
        <family val="1"/>
      </rPr>
      <t>______</t>
    </r>
    <r>
      <rPr>
        <i/>
        <sz val="16"/>
        <rFont val="Times New Roman"/>
        <family val="1"/>
      </rPr>
      <t xml:space="preserve">.2010. godine,    d o n i j e l a    j e - </t>
    </r>
  </si>
  <si>
    <r>
      <t xml:space="preserve">       Odlukom o Budžetu Glavnog grada - Podgorice za 2011. godinu (u daljem tekstu: Budžet) utvrđuju se ukupna budžetska sredstva u iznosu od</t>
    </r>
    <r>
      <rPr>
        <i/>
        <sz val="16"/>
        <color indexed="10"/>
        <rFont val="Times New Roman"/>
        <family val="1"/>
      </rPr>
      <t xml:space="preserve">  </t>
    </r>
    <r>
      <rPr>
        <i/>
        <sz val="16"/>
        <rFont val="Times New Roman"/>
        <family val="1"/>
      </rPr>
      <t>66.036.650,00 €</t>
    </r>
    <r>
      <rPr>
        <i/>
        <sz val="16"/>
        <color indexed="10"/>
        <rFont val="Times New Roman"/>
        <family val="1"/>
      </rPr>
      <t>.</t>
    </r>
  </si>
  <si>
    <r>
      <t xml:space="preserve">        Ukupni primici u iznosu od 66.036.650,00 €</t>
    </r>
    <r>
      <rPr>
        <i/>
        <sz val="16"/>
        <color indexed="10"/>
        <rFont val="Times New Roman"/>
        <family val="1"/>
      </rPr>
      <t xml:space="preserve"> </t>
    </r>
    <r>
      <rPr>
        <i/>
        <sz val="16"/>
        <rFont val="Times New Roman"/>
        <family val="1"/>
      </rPr>
      <t xml:space="preserve"> se raspoređuju na:</t>
    </r>
  </si>
  <si>
    <t>Godišnja naknada za korišćenje puteva</t>
  </si>
  <si>
    <t>Otplata kredita i hartija</t>
  </si>
  <si>
    <r>
      <t>Raspored sredstava Budžeta u iznosu od</t>
    </r>
    <r>
      <rPr>
        <b/>
        <i/>
        <sz val="16"/>
        <rFont val="Times New Roman"/>
        <family val="1"/>
      </rPr>
      <t xml:space="preserve"> 66.036.650,00 €,</t>
    </r>
    <r>
      <rPr>
        <i/>
        <sz val="16"/>
        <rFont val="Times New Roman"/>
        <family val="1"/>
      </rPr>
      <t xml:space="preserve"> po nosiocima, korisnicima i bližim namjenama vrši se u posebnom dijelu koji glasi: </t>
    </r>
  </si>
  <si>
    <t>Primici od koncesionih naknada za korišćenje prirodnih dobara koje daje Država</t>
  </si>
  <si>
    <t>UKUPNO                    23</t>
  </si>
  <si>
    <t>UKUPNO                   21</t>
  </si>
  <si>
    <t>UKUPNO                    19</t>
  </si>
  <si>
    <t>UKUPNO                    18</t>
  </si>
  <si>
    <t>Otplata hartija od vrijednosti</t>
  </si>
  <si>
    <t>GLAVNI GRAD PODGORICA</t>
  </si>
  <si>
    <t xml:space="preserve">ODLUKA </t>
  </si>
  <si>
    <t>O BUDŽETU GLAVNOG GRADA - PODGORICE</t>
  </si>
  <si>
    <t>ZA 2011. GODINU</t>
  </si>
  <si>
    <t>SLUŽBA ZA UNUTRAŠNJU REVIZIJU</t>
  </si>
  <si>
    <t>UKUPNO                    26</t>
  </si>
  <si>
    <t>UKUPNO</t>
  </si>
  <si>
    <t>Eko naknada</t>
  </si>
  <si>
    <t>Podgorica, decembar 2010. godine</t>
  </si>
  <si>
    <r>
      <t>Raspored sredstava Budžeta u iznosu od</t>
    </r>
    <r>
      <rPr>
        <b/>
        <sz val="16"/>
        <rFont val="Times New Roman"/>
        <family val="1"/>
      </rPr>
      <t xml:space="preserve"> 68.316.950,00 €,</t>
    </r>
    <r>
      <rPr>
        <sz val="16"/>
        <rFont val="Times New Roman"/>
        <family val="1"/>
      </rPr>
      <t xml:space="preserve"> po nosiocima, korisnicima i bližim namjenama vrši se u posebnom dijelu koji glasi: </t>
    </r>
  </si>
  <si>
    <r>
      <t xml:space="preserve">       Odlukom o Budžetu Glavnog grada - Podgorice za 2011. godinu (u daljem tekstu: Budžet) utvrđuju se ukupna budžetska sredstva u iznosu od</t>
    </r>
    <r>
      <rPr>
        <sz val="16"/>
        <color indexed="10"/>
        <rFont val="Times New Roman"/>
        <family val="1"/>
      </rPr>
      <t xml:space="preserve">  </t>
    </r>
    <r>
      <rPr>
        <b/>
        <sz val="16"/>
        <rFont val="Times New Roman"/>
        <family val="1"/>
      </rPr>
      <t>68.316.950,00 €.</t>
    </r>
  </si>
  <si>
    <r>
      <t xml:space="preserve">        Ukupni primici u iznosu od </t>
    </r>
    <r>
      <rPr>
        <b/>
        <sz val="16"/>
        <rFont val="Times New Roman"/>
        <family val="1"/>
      </rPr>
      <t xml:space="preserve">68.316.950,00 € </t>
    </r>
    <r>
      <rPr>
        <sz val="16"/>
        <rFont val="Times New Roman"/>
        <family val="1"/>
      </rPr>
      <t>se raspoređuju na:</t>
    </r>
  </si>
  <si>
    <t>Broj: 01-030/10-1390</t>
  </si>
  <si>
    <t>Podgorica, 24.12.2010.godine</t>
  </si>
  <si>
    <t xml:space="preserve">           Na osnovu člana 42 i 43 Zakona o finansiranju lokalne samouprave ("Službeni list RCG", broj 42/03 i "Službeni list CG", broj 05/08), člana 44 Zakona o Glavnom gradu ("Službeni list RCG", broj 65/05) i člana 48. stav 1. alineja 6 Statuta Glavnog grada ("Službeni list RCG-opštinski propisi" broj 28/06 i "Službeni list CG-opštinski propisi", broj 39/10), Skupština Glavnog grada - Podgorice, na sjednici održanoj 24.12.2010. godine,                                                           d o n i j e l a    j e - </t>
  </si>
  <si>
    <t xml:space="preserve">                                                                                                                                                                                                                                                                                                                                                                                                                                                                                                                                                                                                                                                                                                                                                                                                                                                                                                                                                                                                                                                                                                                                                                                                                                                                                                                                                                                                                                                                                                                                                                                                                                                                                                                                                                                                                                                                                                                                                                                                                                                                                                                                                                                  </t>
  </si>
  <si>
    <t>Bruto zarade i doprinosi na teret poslodavca</t>
  </si>
  <si>
    <t xml:space="preserve">Ostala lična primanja </t>
  </si>
  <si>
    <t>Rashodi za materijal i usluge</t>
  </si>
  <si>
    <t>Transferi javnim preduzećima</t>
  </si>
  <si>
    <t>Ostala lična primanja</t>
  </si>
  <si>
    <t>Rashodi za materijal</t>
  </si>
  <si>
    <t>Transferi političkim partijama, strankama i udruženjima</t>
  </si>
  <si>
    <t xml:space="preserve">Otpremnine </t>
  </si>
  <si>
    <t>Transferi institucijama, pojedincima, nevladinom i javnom sektoru</t>
  </si>
  <si>
    <t xml:space="preserve">Rashodi za službena putovanja </t>
  </si>
  <si>
    <t>Rashodi za reprezentaciju</t>
  </si>
  <si>
    <t>Rashodi za energiju - javna rasvjeta</t>
  </si>
  <si>
    <t>Transferi nevladinim organizacijama</t>
  </si>
  <si>
    <t xml:space="preserve">Izdaci za lokalnu infrastrukturu </t>
  </si>
  <si>
    <t>Izdaci za građevinske objekte</t>
  </si>
  <si>
    <t>Izdaci za opremu</t>
  </si>
  <si>
    <t>Rashodi iz prethodne godine</t>
  </si>
  <si>
    <t>Rezerve</t>
  </si>
  <si>
    <t>UKUPNO                     08</t>
  </si>
  <si>
    <t>UKUPNO                     09</t>
  </si>
  <si>
    <t>UKUPNO                     10</t>
  </si>
  <si>
    <t>UKUPNO                     11</t>
  </si>
  <si>
    <t>UKUPNO                     12</t>
  </si>
  <si>
    <t>UKUPNO                     13</t>
  </si>
  <si>
    <t>UKUPNO                     16</t>
  </si>
  <si>
    <t>UKUPNO                    20</t>
  </si>
  <si>
    <t>Rashodi za robu i materijal</t>
  </si>
  <si>
    <t>Rashodi za energiju</t>
  </si>
  <si>
    <t>UKUPNO                    24</t>
  </si>
  <si>
    <t>UKUPNO                    25</t>
  </si>
  <si>
    <t>Izdaci za telefonske usluge</t>
  </si>
  <si>
    <t>Ek.</t>
  </si>
  <si>
    <t>Transferi ostalim institucijama</t>
  </si>
  <si>
    <t>Obaveze prema potrošačkim jedinicama u toku godine izvršavaće se srazmjerno ostvarenim prihodima, u skladu sa mjesečnim-tromjesečnim planovima potrošnje Budžeta.</t>
  </si>
  <si>
    <t>U postupku izvršenja Budžeta potrošačke jedinice imaju ovlašćenja i dužnosti utvrđene ovim Budžetom i drugim propisima.</t>
  </si>
  <si>
    <t>Nosioci poslova iz predhodnog stava dužni su da blagovremeno pripreme neophodnu dokumentaciju (projekte, ponude, ugovore, situacije i dr.) koja se odnosi na određene investicije.</t>
  </si>
  <si>
    <t>Transferi nevladinim i drugim organizacijama</t>
  </si>
  <si>
    <t>SKUPŠTINA GLAVNOG GRADA - PODGORICE</t>
  </si>
  <si>
    <t>UKUPNO                     17</t>
  </si>
  <si>
    <t xml:space="preserve">Za izvršenje Budžeta u cjelini odgovoran je Gradonačelnik. </t>
  </si>
  <si>
    <t xml:space="preserve">Za namjensko korišćenje sredstava koja se raspoređuju Budžetom odgovoran je organ uprave Glavnog grada nadležan za poslove finansija. </t>
  </si>
  <si>
    <t>Transferi javnim institucijama</t>
  </si>
  <si>
    <t>Transferi institucijama kulture i sporta</t>
  </si>
  <si>
    <t>Član 1</t>
  </si>
  <si>
    <t>Član 2</t>
  </si>
  <si>
    <t>Nadzor nad finansijskim, materijalnim i računovodstvenim poslovanjem potrošačkih jedinica budžeta u pogledu namjene, obima i dinamike korišćenja sredstava vrši Gradonačelnik, u skladu sa Statutom Glavnog grada.</t>
  </si>
  <si>
    <t>Gradonačelnik odlučuje o korišćenju sredstava tekuće i stalne budžetske rezerve, koja su planirana za hitne i nepredviđene potrebe tokom fiskalne godine.                                                                                                                                                                                                                                                                                              Gradonačelnik ovlašćuje sekretara Sekretarijata za finansije da odlučuje o korišćenju sredstava tekuće budžetske rezerve do iznosa tri minimalne cijene rada.</t>
  </si>
  <si>
    <t>Član 12</t>
  </si>
  <si>
    <t>Član 13</t>
  </si>
  <si>
    <t>Član 14</t>
  </si>
  <si>
    <t>SREDSTVA PRENESENA IZ PRETHODNE GODINE</t>
  </si>
  <si>
    <t>JU ZA REHABILITACIJU I RESOCIJALIZACIJU KORISNIKA PSIHOAKTIVNIH SUPSTANCI</t>
  </si>
  <si>
    <t>UKUPNO                     14</t>
  </si>
  <si>
    <t>UKUPNO                    15</t>
  </si>
  <si>
    <t>UKUPNO                    22</t>
  </si>
  <si>
    <t>Transferi od budžeta Države</t>
  </si>
  <si>
    <t>Prodaja nepokretnosti u korist budžeta Glavnog grada</t>
  </si>
  <si>
    <t>Prihodi koje svojom djelatnošću ostvare organi lokalne uprave, službe, javne ustanove, javna preduzeća i privredna društva</t>
  </si>
  <si>
    <t>Izdaci za tekuće održavanje zgrada Glavnog grada</t>
  </si>
  <si>
    <t>Transferi javnim preduzećima i privrednim društvima</t>
  </si>
  <si>
    <t>Otplata dugova</t>
  </si>
  <si>
    <t>KAPITALNI IZDACI</t>
  </si>
  <si>
    <t xml:space="preserve">OPERATIVNI BUDŽET </t>
  </si>
  <si>
    <t>KAPITALNI BUDŽET</t>
  </si>
  <si>
    <t>Član 16</t>
  </si>
</sst>
</file>

<file path=xl/styles.xml><?xml version="1.0" encoding="utf-8"?>
<styleSheet xmlns="http://schemas.openxmlformats.org/spreadsheetml/2006/main">
  <numFmts count="4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Red]#,##0.00"/>
    <numFmt numFmtId="195" formatCode="0_);[Red]\(0\)"/>
    <numFmt numFmtId="196" formatCode="00"/>
    <numFmt numFmtId="197" formatCode="000"/>
    <numFmt numFmtId="198" formatCode="0000"/>
    <numFmt numFmtId="199" formatCode="#,##0.00\ [$€-1];[Red]#,##0.00\ [$€-1]"/>
    <numFmt numFmtId="200" formatCode="#,##0.00\ &quot;€&quot;;[Red]#,##0.00\ &quot;€&quot;"/>
    <numFmt numFmtId="201" formatCode="#,##0\ [$€-1];[Red]\-#,##0\ [$€-1]"/>
  </numFmts>
  <fonts count="74">
    <font>
      <sz val="10"/>
      <name val="Arial"/>
      <family val="0"/>
    </font>
    <font>
      <b/>
      <sz val="10"/>
      <name val="Arial"/>
      <family val="2"/>
    </font>
    <font>
      <b/>
      <sz val="12"/>
      <name val="Arial"/>
      <family val="2"/>
    </font>
    <font>
      <b/>
      <i/>
      <sz val="10"/>
      <name val="Arial"/>
      <family val="2"/>
    </font>
    <font>
      <b/>
      <i/>
      <sz val="9"/>
      <name val="Arial"/>
      <family val="2"/>
    </font>
    <font>
      <sz val="9"/>
      <name val="Arial"/>
      <family val="2"/>
    </font>
    <font>
      <b/>
      <sz val="9"/>
      <name val="Arial"/>
      <family val="2"/>
    </font>
    <font>
      <b/>
      <sz val="12"/>
      <name val="Arial Black"/>
      <family val="2"/>
    </font>
    <font>
      <b/>
      <sz val="10"/>
      <name val="Arial Black"/>
      <family val="2"/>
    </font>
    <font>
      <b/>
      <i/>
      <sz val="12"/>
      <name val="Arial"/>
      <family val="2"/>
    </font>
    <font>
      <b/>
      <i/>
      <sz val="10"/>
      <name val="Arial Black"/>
      <family val="2"/>
    </font>
    <font>
      <u val="single"/>
      <sz val="10"/>
      <color indexed="12"/>
      <name val="Arial"/>
      <family val="2"/>
    </font>
    <font>
      <u val="single"/>
      <sz val="10"/>
      <color indexed="36"/>
      <name val="Arial"/>
      <family val="2"/>
    </font>
    <font>
      <b/>
      <sz val="14"/>
      <name val="Arial"/>
      <family val="2"/>
    </font>
    <font>
      <b/>
      <i/>
      <sz val="10"/>
      <name val="Albertus Extra Bold"/>
      <family val="2"/>
    </font>
    <font>
      <sz val="8"/>
      <name val="Arial"/>
      <family val="2"/>
    </font>
    <font>
      <b/>
      <sz val="8"/>
      <name val="Arial"/>
      <family val="2"/>
    </font>
    <font>
      <sz val="14"/>
      <name val="Arial"/>
      <family val="2"/>
    </font>
    <font>
      <sz val="12"/>
      <name val="Arial"/>
      <family val="2"/>
    </font>
    <font>
      <b/>
      <i/>
      <sz val="12"/>
      <name val="Arial Black"/>
      <family val="2"/>
    </font>
    <font>
      <b/>
      <i/>
      <sz val="14"/>
      <name val="Arial"/>
      <family val="2"/>
    </font>
    <font>
      <b/>
      <i/>
      <sz val="14"/>
      <name val="Arial Black"/>
      <family val="2"/>
    </font>
    <font>
      <i/>
      <sz val="10"/>
      <name val="Arial"/>
      <family val="2"/>
    </font>
    <font>
      <i/>
      <sz val="12"/>
      <name val="Arial Black"/>
      <family val="2"/>
    </font>
    <font>
      <sz val="12"/>
      <name val="Arial Black"/>
      <family val="2"/>
    </font>
    <font>
      <b/>
      <i/>
      <sz val="12"/>
      <name val="Albertus Extra Bold"/>
      <family val="2"/>
    </font>
    <font>
      <i/>
      <sz val="12"/>
      <name val="Arial"/>
      <family val="2"/>
    </font>
    <font>
      <i/>
      <sz val="14"/>
      <name val="Arial"/>
      <family val="2"/>
    </font>
    <font>
      <i/>
      <sz val="14"/>
      <name val="Times New Roman"/>
      <family val="1"/>
    </font>
    <font>
      <b/>
      <i/>
      <sz val="24"/>
      <name val="Times New Roman"/>
      <family val="1"/>
    </font>
    <font>
      <i/>
      <sz val="24"/>
      <name val="Times New Roman"/>
      <family val="1"/>
    </font>
    <font>
      <b/>
      <i/>
      <sz val="22"/>
      <name val="Times New Roman"/>
      <family val="1"/>
    </font>
    <font>
      <i/>
      <sz val="22"/>
      <name val="Times New Roman"/>
      <family val="1"/>
    </font>
    <font>
      <sz val="10"/>
      <name val="Times New Roman"/>
      <family val="1"/>
    </font>
    <font>
      <i/>
      <sz val="10"/>
      <name val="Times New Roman"/>
      <family val="1"/>
    </font>
    <font>
      <sz val="14"/>
      <name val="Times New Roman"/>
      <family val="1"/>
    </font>
    <font>
      <i/>
      <sz val="12"/>
      <name val="Times New Roman"/>
      <family val="1"/>
    </font>
    <font>
      <sz val="12"/>
      <name val="Times New Roman"/>
      <family val="1"/>
    </font>
    <font>
      <i/>
      <sz val="16"/>
      <name val="Times New Roman"/>
      <family val="1"/>
    </font>
    <font>
      <b/>
      <i/>
      <sz val="16"/>
      <name val="Times New Roman"/>
      <family val="1"/>
    </font>
    <font>
      <sz val="16"/>
      <name val="Times New Roman"/>
      <family val="1"/>
    </font>
    <font>
      <b/>
      <sz val="16"/>
      <name val="Times New Roman"/>
      <family val="1"/>
    </font>
    <font>
      <sz val="16"/>
      <name val="Arial"/>
      <family val="2"/>
    </font>
    <font>
      <i/>
      <sz val="16"/>
      <color indexed="10"/>
      <name val="Times New Roman"/>
      <family val="1"/>
    </font>
    <font>
      <b/>
      <i/>
      <sz val="16"/>
      <name val="Arial"/>
      <family val="2"/>
    </font>
    <font>
      <b/>
      <sz val="24"/>
      <name val="Times New Roman"/>
      <family val="1"/>
    </font>
    <font>
      <sz val="24"/>
      <name val="Times New Roman"/>
      <family val="1"/>
    </font>
    <font>
      <b/>
      <sz val="22"/>
      <name val="Times New Roman"/>
      <family val="1"/>
    </font>
    <font>
      <sz val="22"/>
      <name val="Times New Roman"/>
      <family val="1"/>
    </font>
    <font>
      <sz val="16"/>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8"/>
      <name val="Times New Roman"/>
      <family val="1"/>
    </font>
    <font>
      <b/>
      <i/>
      <sz val="16"/>
      <color indexed="8"/>
      <name val="Arial"/>
      <family val="2"/>
    </font>
    <font>
      <b/>
      <sz val="20"/>
      <color indexed="8"/>
      <name val="Arial"/>
      <family val="2"/>
    </font>
    <font>
      <b/>
      <sz val="16"/>
      <color indexed="8"/>
      <name val="Arial"/>
      <family val="2"/>
    </font>
    <font>
      <b/>
      <sz val="26"/>
      <color indexed="8"/>
      <name val="Arial"/>
      <family val="2"/>
    </font>
    <font>
      <b/>
      <sz val="2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thin"/>
      <right style="thin"/>
      <top style="thin"/>
      <bottom style="thin"/>
    </border>
    <border>
      <left style="thin"/>
      <right style="thin"/>
      <top style="thin"/>
      <bottom>
        <color indexed="63"/>
      </bottom>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thin"/>
      <right style="thin"/>
      <top style="medium"/>
      <bottom style="hair"/>
    </border>
    <border>
      <left style="thin"/>
      <right style="thin"/>
      <top style="hair"/>
      <bottom style="hair"/>
    </border>
    <border>
      <left style="thin"/>
      <right style="thin"/>
      <top style="hair"/>
      <bottom style="thin"/>
    </border>
    <border>
      <left style="medium"/>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medium"/>
      <top>
        <color indexed="63"/>
      </top>
      <bottom>
        <color indexed="63"/>
      </bottom>
    </border>
    <border>
      <left style="medium"/>
      <right style="thin"/>
      <top style="double"/>
      <bottom style="medium"/>
    </border>
    <border>
      <left style="medium"/>
      <right>
        <color indexed="63"/>
      </right>
      <top style="medium"/>
      <bottom>
        <color indexed="63"/>
      </bottom>
    </border>
    <border>
      <left style="thin"/>
      <right style="medium"/>
      <top style="medium"/>
      <bottom>
        <color indexed="63"/>
      </bottom>
    </border>
    <border>
      <left style="medium"/>
      <right>
        <color indexed="63"/>
      </right>
      <top>
        <color indexed="63"/>
      </top>
      <bottom style="medium"/>
    </border>
    <border>
      <left style="thin"/>
      <right style="thin"/>
      <top style="medium"/>
      <bottom style="thin"/>
    </border>
    <border>
      <left>
        <color indexed="63"/>
      </left>
      <right>
        <color indexed="63"/>
      </right>
      <top style="medium"/>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medium"/>
      <right>
        <color indexed="63"/>
      </right>
      <top style="double"/>
      <bottom style="mediu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medium"/>
      <right>
        <color indexed="63"/>
      </right>
      <top>
        <color indexed="63"/>
      </top>
      <bottom style="double"/>
    </border>
    <border>
      <left style="thin"/>
      <right style="thin"/>
      <top style="thin"/>
      <bottom style="double"/>
    </border>
    <border>
      <left>
        <color indexed="63"/>
      </left>
      <right>
        <color indexed="63"/>
      </right>
      <top>
        <color indexed="63"/>
      </top>
      <bottom style="double"/>
    </border>
    <border>
      <left style="medium"/>
      <right style="thin"/>
      <top style="medium"/>
      <bottom style="thin"/>
    </border>
    <border>
      <left style="thin"/>
      <right style="medium"/>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style="medium"/>
      <right style="thin"/>
      <top style="medium"/>
      <bottom style="medium"/>
    </border>
    <border>
      <left>
        <color indexed="63"/>
      </left>
      <right>
        <color indexed="63"/>
      </right>
      <top style="thin"/>
      <bottom style="double"/>
    </border>
    <border>
      <left>
        <color indexed="63"/>
      </left>
      <right style="thin"/>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thin"/>
      <top>
        <color indexed="63"/>
      </top>
      <bottom style="double"/>
    </border>
    <border>
      <left style="thin"/>
      <right>
        <color indexed="63"/>
      </right>
      <top style="thin"/>
      <bottom style="double"/>
    </border>
    <border>
      <left style="medium"/>
      <right style="thin"/>
      <top>
        <color indexed="63"/>
      </top>
      <bottom style="double"/>
    </border>
    <border>
      <left style="thin"/>
      <right>
        <color indexed="63"/>
      </right>
      <top style="thin"/>
      <bottom>
        <color indexed="63"/>
      </bottom>
    </border>
    <border>
      <left style="thin"/>
      <right>
        <color indexed="63"/>
      </right>
      <top>
        <color indexed="63"/>
      </top>
      <bottom style="thin"/>
    </border>
    <border>
      <left style="thin"/>
      <right style="medium"/>
      <top style="double"/>
      <bottom style="double"/>
    </border>
    <border>
      <left style="thin"/>
      <right style="medium"/>
      <top style="thin"/>
      <bottom style="double"/>
    </border>
    <border>
      <left style="medium"/>
      <right>
        <color indexed="63"/>
      </right>
      <top style="medium"/>
      <bottom style="medium"/>
    </border>
    <border>
      <left style="thin"/>
      <right style="medium"/>
      <top style="double"/>
      <bottom style="medium"/>
    </border>
    <border>
      <left style="medium"/>
      <right style="medium"/>
      <top>
        <color indexed="63"/>
      </top>
      <bottom>
        <color indexed="63"/>
      </bottom>
    </border>
    <border>
      <left style="thin"/>
      <right style="medium"/>
      <top style="medium"/>
      <bottom style="thin"/>
    </border>
    <border>
      <left>
        <color indexed="63"/>
      </left>
      <right style="medium"/>
      <top style="double"/>
      <bottom style="medium"/>
    </border>
    <border>
      <left style="thin"/>
      <right style="thin"/>
      <top style="hair"/>
      <bottom>
        <color indexed="63"/>
      </bottom>
    </border>
    <border>
      <left style="thin"/>
      <right style="medium"/>
      <top style="medium"/>
      <bottom style="medium"/>
    </border>
    <border>
      <left style="thin"/>
      <right style="medium"/>
      <top>
        <color indexed="63"/>
      </top>
      <bottom style="double"/>
    </border>
    <border>
      <left>
        <color indexed="63"/>
      </left>
      <right>
        <color indexed="63"/>
      </right>
      <top style="double"/>
      <bottom style="medium"/>
    </border>
    <border>
      <left>
        <color indexed="63"/>
      </left>
      <right style="thin"/>
      <top style="double"/>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style="medium"/>
      <top>
        <color indexed="63"/>
      </top>
      <bottom style="medium"/>
    </border>
    <border>
      <left style="thin"/>
      <right>
        <color indexed="63"/>
      </right>
      <top style="double"/>
      <bottom style="medium"/>
    </border>
    <border>
      <left style="thin"/>
      <right>
        <color indexed="63"/>
      </right>
      <top>
        <color indexed="63"/>
      </top>
      <bottom style="medium"/>
    </border>
    <border>
      <left style="thin"/>
      <right>
        <color indexed="63"/>
      </right>
      <top style="medium"/>
      <bottom style="thin"/>
    </border>
    <border>
      <left>
        <color indexed="63"/>
      </left>
      <right style="medium"/>
      <top style="medium"/>
      <bottom style="thin"/>
    </border>
    <border>
      <left>
        <color indexed="63"/>
      </left>
      <right style="thin"/>
      <top>
        <color indexed="63"/>
      </top>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0" fillId="23" borderId="7" applyNumberFormat="0" applyFont="0" applyAlignment="0" applyProtection="0"/>
    <xf numFmtId="0" fontId="63" fillId="20"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80">
    <xf numFmtId="0" fontId="0" fillId="0" borderId="0" xfId="0" applyAlignment="1">
      <alignment/>
    </xf>
    <xf numFmtId="194" fontId="18" fillId="0" borderId="10" xfId="0" applyNumberFormat="1" applyFont="1" applyFill="1" applyBorder="1" applyAlignment="1">
      <alignment/>
    </xf>
    <xf numFmtId="0" fontId="0" fillId="0" borderId="11" xfId="0" applyFill="1" applyBorder="1" applyAlignment="1">
      <alignment horizontal="center"/>
    </xf>
    <xf numFmtId="0" fontId="0" fillId="0" borderId="11" xfId="0" applyFill="1" applyBorder="1" applyAlignment="1">
      <alignment/>
    </xf>
    <xf numFmtId="198" fontId="0" fillId="0" borderId="11" xfId="0" applyNumberFormat="1" applyFont="1" applyFill="1" applyBorder="1" applyAlignment="1">
      <alignment horizontal="center"/>
    </xf>
    <xf numFmtId="0" fontId="0" fillId="0" borderId="0" xfId="0" applyFill="1" applyBorder="1" applyAlignment="1">
      <alignment/>
    </xf>
    <xf numFmtId="0" fontId="0" fillId="0" borderId="12" xfId="0" applyFill="1" applyBorder="1" applyAlignment="1">
      <alignment horizontal="center"/>
    </xf>
    <xf numFmtId="194" fontId="18" fillId="0" borderId="13" xfId="0" applyNumberFormat="1"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5" fillId="0" borderId="14" xfId="0" applyFont="1" applyFill="1" applyBorder="1" applyAlignment="1">
      <alignment horizontal="center"/>
    </xf>
    <xf numFmtId="0" fontId="6"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horizontal="center"/>
    </xf>
    <xf numFmtId="194" fontId="0" fillId="0" borderId="0" xfId="0" applyNumberFormat="1" applyFill="1" applyAlignment="1">
      <alignment/>
    </xf>
    <xf numFmtId="0" fontId="0" fillId="0" borderId="0" xfId="0" applyFill="1" applyBorder="1" applyAlignment="1">
      <alignment horizontal="center"/>
    </xf>
    <xf numFmtId="0" fontId="0" fillId="0" borderId="18" xfId="0" applyFill="1" applyBorder="1" applyAlignment="1">
      <alignment/>
    </xf>
    <xf numFmtId="0" fontId="19" fillId="0" borderId="19" xfId="0" applyFont="1" applyFill="1" applyBorder="1" applyAlignment="1">
      <alignment horizontal="center"/>
    </xf>
    <xf numFmtId="0" fontId="10" fillId="0" borderId="18" xfId="0" applyFont="1" applyFill="1" applyBorder="1" applyAlignment="1">
      <alignment horizontal="center"/>
    </xf>
    <xf numFmtId="0" fontId="25" fillId="0" borderId="20" xfId="0" applyFont="1" applyFill="1" applyBorder="1" applyAlignment="1">
      <alignment horizontal="center"/>
    </xf>
    <xf numFmtId="0" fontId="14" fillId="0" borderId="18" xfId="0" applyFont="1" applyFill="1" applyBorder="1" applyAlignment="1">
      <alignment horizontal="center"/>
    </xf>
    <xf numFmtId="0" fontId="10" fillId="0" borderId="21" xfId="0" applyFont="1" applyFill="1" applyBorder="1" applyAlignment="1">
      <alignment horizontal="center"/>
    </xf>
    <xf numFmtId="0" fontId="3" fillId="0" borderId="22" xfId="0" applyFont="1"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xf>
    <xf numFmtId="0" fontId="5" fillId="0" borderId="11" xfId="0" applyFont="1" applyFill="1" applyBorder="1" applyAlignment="1">
      <alignment wrapText="1"/>
    </xf>
    <xf numFmtId="0" fontId="0" fillId="0" borderId="12" xfId="0" applyFont="1" applyFill="1" applyBorder="1" applyAlignment="1">
      <alignment wrapText="1"/>
    </xf>
    <xf numFmtId="0" fontId="0" fillId="0" borderId="12" xfId="0" applyFill="1" applyBorder="1" applyAlignment="1">
      <alignment/>
    </xf>
    <xf numFmtId="0" fontId="3" fillId="0" borderId="18" xfId="0" applyFont="1" applyFill="1" applyBorder="1" applyAlignment="1">
      <alignment horizontal="center"/>
    </xf>
    <xf numFmtId="4" fontId="1" fillId="0" borderId="25" xfId="0" applyNumberFormat="1" applyFont="1" applyFill="1" applyBorder="1" applyAlignment="1">
      <alignment/>
    </xf>
    <xf numFmtId="0" fontId="0" fillId="0" borderId="23" xfId="0" applyFill="1" applyBorder="1" applyAlignment="1">
      <alignment/>
    </xf>
    <xf numFmtId="194" fontId="0" fillId="0" borderId="10" xfId="0" applyNumberFormat="1" applyFont="1" applyFill="1" applyBorder="1" applyAlignment="1">
      <alignment/>
    </xf>
    <xf numFmtId="194" fontId="1" fillId="0" borderId="25" xfId="0" applyNumberFormat="1" applyFont="1" applyFill="1" applyBorder="1" applyAlignment="1">
      <alignment/>
    </xf>
    <xf numFmtId="0" fontId="3" fillId="0" borderId="12" xfId="0" applyFont="1" applyFill="1" applyBorder="1" applyAlignment="1">
      <alignment horizontal="center"/>
    </xf>
    <xf numFmtId="0" fontId="19" fillId="0" borderId="26"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xf>
    <xf numFmtId="0" fontId="16" fillId="0" borderId="27" xfId="0" applyFont="1" applyFill="1" applyBorder="1" applyAlignment="1">
      <alignment/>
    </xf>
    <xf numFmtId="0" fontId="16" fillId="0" borderId="28" xfId="0" applyFont="1" applyFill="1" applyBorder="1" applyAlignment="1">
      <alignment/>
    </xf>
    <xf numFmtId="0" fontId="1" fillId="0" borderId="27" xfId="0" applyFont="1" applyFill="1" applyBorder="1" applyAlignment="1">
      <alignment horizontal="center"/>
    </xf>
    <xf numFmtId="0" fontId="1" fillId="0" borderId="28" xfId="0" applyFont="1" applyFill="1" applyBorder="1" applyAlignment="1">
      <alignment horizontal="center"/>
    </xf>
    <xf numFmtId="0" fontId="16" fillId="0" borderId="29" xfId="0" applyFont="1" applyFill="1" applyBorder="1" applyAlignment="1">
      <alignment/>
    </xf>
    <xf numFmtId="0" fontId="16" fillId="0" borderId="17" xfId="0" applyFont="1" applyFill="1" applyBorder="1" applyAlignment="1">
      <alignment/>
    </xf>
    <xf numFmtId="0" fontId="1" fillId="0" borderId="29" xfId="0" applyFont="1" applyFill="1" applyBorder="1" applyAlignment="1">
      <alignment/>
    </xf>
    <xf numFmtId="0" fontId="0" fillId="0" borderId="30" xfId="0" applyFill="1" applyBorder="1" applyAlignment="1">
      <alignment horizontal="center"/>
    </xf>
    <xf numFmtId="0" fontId="7" fillId="0" borderId="31" xfId="0" applyFont="1" applyFill="1" applyBorder="1" applyAlignment="1">
      <alignment horizontal="center"/>
    </xf>
    <xf numFmtId="0" fontId="0" fillId="0" borderId="32" xfId="0" applyFill="1" applyBorder="1" applyAlignment="1">
      <alignment horizontal="center"/>
    </xf>
    <xf numFmtId="0" fontId="4" fillId="0" borderId="0" xfId="0" applyFont="1" applyFill="1" applyBorder="1" applyAlignment="1">
      <alignment horizontal="center"/>
    </xf>
    <xf numFmtId="0" fontId="0" fillId="0" borderId="11" xfId="0" applyFill="1" applyBorder="1" applyAlignment="1">
      <alignment wrapText="1"/>
    </xf>
    <xf numFmtId="0" fontId="0" fillId="0" borderId="33" xfId="0" applyFont="1" applyFill="1" applyBorder="1" applyAlignment="1">
      <alignment horizontal="left"/>
    </xf>
    <xf numFmtId="0" fontId="0" fillId="0" borderId="34" xfId="0" applyFill="1" applyBorder="1" applyAlignment="1">
      <alignment horizontal="center"/>
    </xf>
    <xf numFmtId="0" fontId="3" fillId="0" borderId="23" xfId="0" applyFont="1" applyFill="1" applyBorder="1" applyAlignment="1">
      <alignment horizontal="center"/>
    </xf>
    <xf numFmtId="0" fontId="3" fillId="0" borderId="0" xfId="0" applyFont="1" applyFill="1" applyBorder="1" applyAlignment="1">
      <alignment horizontal="center" wrapText="1"/>
    </xf>
    <xf numFmtId="0" fontId="0" fillId="0" borderId="11" xfId="0" applyFont="1" applyFill="1" applyBorder="1" applyAlignment="1">
      <alignment horizontal="left" wrapText="1"/>
    </xf>
    <xf numFmtId="0" fontId="0" fillId="0" borderId="11" xfId="0" applyFont="1" applyFill="1" applyBorder="1" applyAlignment="1">
      <alignment horizontal="left"/>
    </xf>
    <xf numFmtId="0" fontId="0" fillId="0" borderId="11" xfId="0" applyFont="1" applyFill="1" applyBorder="1" applyAlignment="1">
      <alignment horizontal="center"/>
    </xf>
    <xf numFmtId="194" fontId="0" fillId="0" borderId="10" xfId="0" applyNumberFormat="1" applyFont="1" applyFill="1" applyBorder="1" applyAlignment="1">
      <alignment horizontal="right"/>
    </xf>
    <xf numFmtId="0" fontId="0" fillId="0" borderId="11" xfId="0" applyFont="1" applyFill="1" applyBorder="1" applyAlignment="1">
      <alignment/>
    </xf>
    <xf numFmtId="0" fontId="9" fillId="0" borderId="35" xfId="0" applyFont="1" applyFill="1" applyBorder="1" applyAlignment="1">
      <alignment horizontal="center"/>
    </xf>
    <xf numFmtId="0" fontId="1" fillId="0" borderId="0" xfId="0" applyFont="1" applyFill="1" applyBorder="1" applyAlignment="1">
      <alignment horizontal="center"/>
    </xf>
    <xf numFmtId="194" fontId="1" fillId="0" borderId="0" xfId="0" applyNumberFormat="1" applyFont="1" applyFill="1" applyBorder="1" applyAlignment="1">
      <alignment/>
    </xf>
    <xf numFmtId="0" fontId="0" fillId="0" borderId="0" xfId="0" applyFill="1" applyAlignment="1">
      <alignment/>
    </xf>
    <xf numFmtId="0" fontId="0" fillId="0" borderId="0" xfId="0" applyFill="1" applyAlignment="1">
      <alignment horizontal="center"/>
    </xf>
    <xf numFmtId="0" fontId="6" fillId="0" borderId="36" xfId="0" applyFont="1" applyFill="1" applyBorder="1" applyAlignment="1">
      <alignment/>
    </xf>
    <xf numFmtId="0" fontId="6" fillId="0" borderId="37" xfId="0" applyFont="1" applyFill="1" applyBorder="1" applyAlignment="1">
      <alignment/>
    </xf>
    <xf numFmtId="0" fontId="1" fillId="0" borderId="38" xfId="0" applyFont="1" applyFill="1" applyBorder="1" applyAlignment="1">
      <alignment horizontal="center"/>
    </xf>
    <xf numFmtId="194" fontId="0" fillId="0" borderId="0" xfId="0" applyNumberFormat="1" applyFill="1" applyAlignment="1">
      <alignment/>
    </xf>
    <xf numFmtId="0" fontId="6" fillId="0" borderId="39" xfId="0" applyFont="1" applyFill="1" applyBorder="1" applyAlignment="1">
      <alignment horizontal="center"/>
    </xf>
    <xf numFmtId="0" fontId="6" fillId="0" borderId="28" xfId="0" applyFont="1" applyFill="1" applyBorder="1" applyAlignment="1">
      <alignment horizontal="center"/>
    </xf>
    <xf numFmtId="0" fontId="6" fillId="0" borderId="38" xfId="0" applyFont="1" applyFill="1" applyBorder="1" applyAlignment="1">
      <alignment horizontal="center"/>
    </xf>
    <xf numFmtId="0" fontId="6" fillId="0" borderId="40" xfId="0" applyFont="1" applyFill="1" applyBorder="1" applyAlignment="1">
      <alignment horizontal="center"/>
    </xf>
    <xf numFmtId="0" fontId="6" fillId="0" borderId="17" xfId="0" applyFont="1" applyFill="1" applyBorder="1" applyAlignment="1">
      <alignment horizontal="center"/>
    </xf>
    <xf numFmtId="0" fontId="6" fillId="0" borderId="16" xfId="0" applyFont="1" applyFill="1" applyBorder="1" applyAlignment="1">
      <alignment horizontal="center"/>
    </xf>
    <xf numFmtId="198" fontId="0" fillId="0" borderId="12" xfId="0" applyNumberFormat="1" applyFont="1" applyFill="1" applyBorder="1" applyAlignment="1">
      <alignment horizontal="center"/>
    </xf>
    <xf numFmtId="194" fontId="22" fillId="0" borderId="0" xfId="0" applyNumberFormat="1" applyFont="1" applyFill="1" applyAlignment="1">
      <alignment/>
    </xf>
    <xf numFmtId="0" fontId="0" fillId="0" borderId="41" xfId="0" applyFill="1" applyBorder="1" applyAlignment="1">
      <alignment/>
    </xf>
    <xf numFmtId="0" fontId="1" fillId="0" borderId="24" xfId="0" applyFont="1" applyFill="1" applyBorder="1" applyAlignment="1">
      <alignment/>
    </xf>
    <xf numFmtId="0" fontId="4" fillId="0" borderId="33" xfId="0" applyFont="1" applyFill="1" applyBorder="1" applyAlignment="1">
      <alignment horizontal="center"/>
    </xf>
    <xf numFmtId="0" fontId="3" fillId="0" borderId="11" xfId="0" applyFont="1" applyFill="1" applyBorder="1" applyAlignment="1">
      <alignment horizontal="center"/>
    </xf>
    <xf numFmtId="0" fontId="1" fillId="0" borderId="12" xfId="0" applyFont="1" applyFill="1" applyBorder="1" applyAlignment="1">
      <alignment horizontal="center"/>
    </xf>
    <xf numFmtId="0" fontId="3" fillId="0" borderId="42" xfId="0" applyFont="1" applyFill="1" applyBorder="1" applyAlignment="1">
      <alignment horizontal="center" wrapText="1"/>
    </xf>
    <xf numFmtId="196" fontId="21" fillId="0" borderId="43" xfId="0" applyNumberFormat="1" applyFont="1" applyFill="1" applyBorder="1" applyAlignment="1">
      <alignment horizontal="center"/>
    </xf>
    <xf numFmtId="194" fontId="18" fillId="0" borderId="25" xfId="0" applyNumberFormat="1" applyFont="1" applyFill="1" applyBorder="1" applyAlignment="1">
      <alignment/>
    </xf>
    <xf numFmtId="0" fontId="4" fillId="0" borderId="11" xfId="0" applyFont="1" applyFill="1" applyBorder="1" applyAlignment="1">
      <alignment horizontal="center"/>
    </xf>
    <xf numFmtId="198" fontId="0" fillId="0" borderId="23" xfId="0" applyNumberFormat="1" applyFont="1" applyFill="1" applyBorder="1" applyAlignment="1">
      <alignment horizontal="center"/>
    </xf>
    <xf numFmtId="194" fontId="18" fillId="0" borderId="10" xfId="0" applyNumberFormat="1" applyFont="1" applyFill="1" applyBorder="1" applyAlignment="1">
      <alignment horizontal="right"/>
    </xf>
    <xf numFmtId="194" fontId="18" fillId="0" borderId="10" xfId="0" applyNumberFormat="1" applyFont="1" applyFill="1" applyBorder="1" applyAlignment="1">
      <alignment/>
    </xf>
    <xf numFmtId="194" fontId="18" fillId="0" borderId="13" xfId="0" applyNumberFormat="1" applyFont="1" applyFill="1" applyBorder="1" applyAlignment="1">
      <alignment horizontal="right"/>
    </xf>
    <xf numFmtId="194" fontId="0" fillId="0" borderId="0" xfId="0" applyNumberFormat="1" applyFill="1" applyBorder="1" applyAlignment="1">
      <alignment/>
    </xf>
    <xf numFmtId="0" fontId="0" fillId="0" borderId="44" xfId="0" applyFill="1" applyBorder="1" applyAlignment="1">
      <alignment/>
    </xf>
    <xf numFmtId="0" fontId="0" fillId="0" borderId="45" xfId="0" applyFill="1" applyBorder="1" applyAlignment="1">
      <alignment horizontal="center"/>
    </xf>
    <xf numFmtId="0" fontId="1" fillId="0" borderId="46" xfId="0" applyFont="1" applyFill="1" applyBorder="1" applyAlignment="1">
      <alignment horizontal="center"/>
    </xf>
    <xf numFmtId="0" fontId="1" fillId="0" borderId="45" xfId="0" applyFont="1" applyFill="1" applyBorder="1" applyAlignment="1">
      <alignment horizontal="center"/>
    </xf>
    <xf numFmtId="0" fontId="3" fillId="0" borderId="45" xfId="0" applyFont="1" applyFill="1" applyBorder="1" applyAlignment="1">
      <alignment horizontal="center"/>
    </xf>
    <xf numFmtId="0" fontId="20" fillId="0" borderId="0" xfId="0" applyFont="1" applyFill="1" applyBorder="1" applyAlignment="1">
      <alignment horizontal="center" wrapText="1"/>
    </xf>
    <xf numFmtId="0" fontId="20" fillId="0" borderId="0" xfId="0" applyFont="1" applyFill="1" applyBorder="1" applyAlignment="1">
      <alignment wrapText="1"/>
    </xf>
    <xf numFmtId="196" fontId="21" fillId="0" borderId="47" xfId="0" applyNumberFormat="1" applyFont="1" applyFill="1" applyBorder="1" applyAlignment="1">
      <alignment horizontal="center"/>
    </xf>
    <xf numFmtId="0" fontId="1" fillId="0" borderId="11" xfId="0" applyFont="1" applyFill="1" applyBorder="1" applyAlignment="1">
      <alignment/>
    </xf>
    <xf numFmtId="0" fontId="0" fillId="0" borderId="11" xfId="0" applyFont="1" applyFill="1" applyBorder="1" applyAlignment="1">
      <alignment horizontal="center"/>
    </xf>
    <xf numFmtId="196" fontId="21" fillId="0" borderId="29" xfId="0" applyNumberFormat="1" applyFont="1" applyFill="1" applyBorder="1" applyAlignment="1">
      <alignment horizontal="center"/>
    </xf>
    <xf numFmtId="198" fontId="0" fillId="0" borderId="32" xfId="0" applyNumberFormat="1" applyFont="1" applyFill="1" applyBorder="1" applyAlignment="1">
      <alignment horizontal="center"/>
    </xf>
    <xf numFmtId="198" fontId="0" fillId="0" borderId="24" xfId="0" applyNumberFormat="1" applyFont="1" applyFill="1" applyBorder="1" applyAlignment="1">
      <alignment horizontal="center"/>
    </xf>
    <xf numFmtId="0" fontId="0" fillId="0" borderId="32" xfId="0" applyFill="1" applyBorder="1" applyAlignment="1">
      <alignment/>
    </xf>
    <xf numFmtId="0" fontId="0" fillId="0" borderId="41" xfId="0" applyFill="1" applyBorder="1" applyAlignment="1">
      <alignment horizontal="center"/>
    </xf>
    <xf numFmtId="194" fontId="18" fillId="0" borderId="48" xfId="0" applyNumberFormat="1" applyFont="1" applyFill="1" applyBorder="1" applyAlignment="1">
      <alignment/>
    </xf>
    <xf numFmtId="0" fontId="0" fillId="0" borderId="22" xfId="0" applyFill="1" applyBorder="1" applyAlignment="1">
      <alignment/>
    </xf>
    <xf numFmtId="198" fontId="0" fillId="0" borderId="49" xfId="0" applyNumberFormat="1" applyFont="1" applyFill="1" applyBorder="1" applyAlignment="1">
      <alignment horizontal="center"/>
    </xf>
    <xf numFmtId="0" fontId="0" fillId="0" borderId="42" xfId="0" applyFill="1" applyBorder="1" applyAlignment="1">
      <alignment horizontal="center"/>
    </xf>
    <xf numFmtId="198" fontId="0" fillId="0" borderId="33" xfId="0" applyNumberFormat="1" applyFont="1" applyFill="1" applyBorder="1" applyAlignment="1">
      <alignment horizontal="center"/>
    </xf>
    <xf numFmtId="198" fontId="0" fillId="0" borderId="50" xfId="0" applyNumberFormat="1" applyFont="1" applyFill="1" applyBorder="1" applyAlignment="1">
      <alignment horizontal="center"/>
    </xf>
    <xf numFmtId="0" fontId="1" fillId="0" borderId="32" xfId="0" applyFont="1" applyFill="1" applyBorder="1" applyAlignment="1">
      <alignment horizontal="center"/>
    </xf>
    <xf numFmtId="0" fontId="0" fillId="0" borderId="51" xfId="0" applyFill="1" applyBorder="1" applyAlignment="1">
      <alignment horizontal="center"/>
    </xf>
    <xf numFmtId="0" fontId="0" fillId="0" borderId="23" xfId="0" applyFill="1" applyBorder="1" applyAlignment="1">
      <alignment wrapText="1"/>
    </xf>
    <xf numFmtId="0" fontId="1" fillId="0" borderId="11" xfId="0" applyFont="1" applyFill="1" applyBorder="1" applyAlignment="1">
      <alignment horizontal="center"/>
    </xf>
    <xf numFmtId="0" fontId="3" fillId="0" borderId="11" xfId="0" applyFont="1" applyFill="1" applyBorder="1" applyAlignment="1">
      <alignment horizontal="center" wrapText="1"/>
    </xf>
    <xf numFmtId="0" fontId="1" fillId="0" borderId="52" xfId="0" applyFont="1" applyFill="1" applyBorder="1" applyAlignment="1">
      <alignment horizontal="center"/>
    </xf>
    <xf numFmtId="194" fontId="15" fillId="0" borderId="0" xfId="0" applyNumberFormat="1" applyFont="1" applyFill="1" applyAlignment="1">
      <alignment/>
    </xf>
    <xf numFmtId="194" fontId="15" fillId="0" borderId="0" xfId="0" applyNumberFormat="1" applyFont="1" applyFill="1" applyBorder="1" applyAlignment="1">
      <alignment/>
    </xf>
    <xf numFmtId="0" fontId="0" fillId="0" borderId="0" xfId="0" applyFont="1" applyFill="1" applyBorder="1" applyAlignment="1">
      <alignment horizontal="center"/>
    </xf>
    <xf numFmtId="194" fontId="18" fillId="0" borderId="10" xfId="0" applyNumberFormat="1" applyFont="1" applyFill="1" applyBorder="1" applyAlignment="1">
      <alignment wrapText="1"/>
    </xf>
    <xf numFmtId="0" fontId="1" fillId="0" borderId="23" xfId="0" applyFont="1" applyFill="1" applyBorder="1" applyAlignment="1">
      <alignment horizontal="center"/>
    </xf>
    <xf numFmtId="0" fontId="3" fillId="0" borderId="41" xfId="0" applyFont="1" applyFill="1" applyBorder="1" applyAlignment="1">
      <alignment horizontal="center"/>
    </xf>
    <xf numFmtId="0" fontId="0" fillId="0" borderId="23" xfId="0" applyFont="1" applyFill="1" applyBorder="1" applyAlignment="1">
      <alignment/>
    </xf>
    <xf numFmtId="0" fontId="0" fillId="0" borderId="23" xfId="0" applyFont="1" applyFill="1" applyBorder="1" applyAlignment="1">
      <alignment horizontal="center"/>
    </xf>
    <xf numFmtId="0" fontId="6" fillId="0" borderId="18" xfId="0" applyFont="1" applyFill="1" applyBorder="1" applyAlignment="1">
      <alignment/>
    </xf>
    <xf numFmtId="0" fontId="0" fillId="0" borderId="0" xfId="0" applyFill="1" applyBorder="1" applyAlignment="1">
      <alignment/>
    </xf>
    <xf numFmtId="197" fontId="0" fillId="0" borderId="18" xfId="0" applyNumberFormat="1" applyFill="1" applyBorder="1" applyAlignment="1">
      <alignment/>
    </xf>
    <xf numFmtId="0" fontId="1" fillId="0" borderId="0" xfId="0" applyFont="1" applyFill="1" applyBorder="1" applyAlignment="1">
      <alignment/>
    </xf>
    <xf numFmtId="197" fontId="8" fillId="0" borderId="18" xfId="0" applyNumberFormat="1" applyFont="1" applyFill="1" applyBorder="1" applyAlignment="1">
      <alignment horizontal="center"/>
    </xf>
    <xf numFmtId="197" fontId="8" fillId="0" borderId="11" xfId="0" applyNumberFormat="1" applyFont="1" applyFill="1" applyBorder="1" applyAlignment="1">
      <alignment horizontal="center"/>
    </xf>
    <xf numFmtId="0" fontId="0" fillId="0" borderId="18" xfId="0" applyFill="1" applyBorder="1" applyAlignment="1">
      <alignment/>
    </xf>
    <xf numFmtId="196" fontId="21" fillId="0" borderId="14" xfId="0" applyNumberFormat="1" applyFont="1" applyFill="1" applyBorder="1" applyAlignment="1">
      <alignment horizontal="center"/>
    </xf>
    <xf numFmtId="4" fontId="18" fillId="0" borderId="13" xfId="0" applyNumberFormat="1" applyFont="1" applyFill="1" applyBorder="1" applyAlignment="1">
      <alignment/>
    </xf>
    <xf numFmtId="4" fontId="18" fillId="0" borderId="25" xfId="0" applyNumberFormat="1" applyFont="1" applyFill="1" applyBorder="1" applyAlignment="1">
      <alignment/>
    </xf>
    <xf numFmtId="4" fontId="18" fillId="0" borderId="10" xfId="0" applyNumberFormat="1" applyFont="1" applyFill="1" applyBorder="1" applyAlignment="1">
      <alignment/>
    </xf>
    <xf numFmtId="0" fontId="0" fillId="0" borderId="52" xfId="0" applyFill="1" applyBorder="1" applyAlignment="1">
      <alignment horizontal="center"/>
    </xf>
    <xf numFmtId="0" fontId="9" fillId="0" borderId="0" xfId="0" applyFont="1" applyFill="1" applyBorder="1" applyAlignment="1">
      <alignment horizontal="center" wrapText="1"/>
    </xf>
    <xf numFmtId="0" fontId="0" fillId="0" borderId="0" xfId="0" applyFill="1" applyBorder="1" applyAlignment="1">
      <alignment wrapText="1"/>
    </xf>
    <xf numFmtId="0" fontId="3" fillId="0" borderId="33" xfId="0" applyFont="1" applyFill="1" applyBorder="1" applyAlignment="1">
      <alignment horizontal="center"/>
    </xf>
    <xf numFmtId="0" fontId="0" fillId="0" borderId="50" xfId="0" applyFont="1" applyFill="1" applyBorder="1" applyAlignment="1">
      <alignment/>
    </xf>
    <xf numFmtId="0" fontId="3" fillId="0" borderId="45" xfId="0" applyFont="1" applyFill="1" applyBorder="1" applyAlignment="1">
      <alignment horizontal="center" wrapText="1"/>
    </xf>
    <xf numFmtId="4" fontId="18" fillId="0" borderId="13" xfId="0" applyNumberFormat="1" applyFont="1" applyFill="1" applyBorder="1" applyAlignment="1">
      <alignment/>
    </xf>
    <xf numFmtId="194" fontId="0" fillId="0" borderId="0" xfId="0" applyNumberFormat="1" applyFill="1" applyAlignment="1">
      <alignment horizontal="right"/>
    </xf>
    <xf numFmtId="4" fontId="18" fillId="0" borderId="10" xfId="0" applyNumberFormat="1" applyFont="1" applyFill="1" applyBorder="1" applyAlignment="1">
      <alignment/>
    </xf>
    <xf numFmtId="0" fontId="3" fillId="0" borderId="49" xfId="0" applyFont="1" applyFill="1" applyBorder="1" applyAlignment="1">
      <alignment horizontal="center"/>
    </xf>
    <xf numFmtId="0" fontId="1" fillId="0" borderId="11" xfId="0" applyFont="1" applyFill="1" applyBorder="1" applyAlignment="1">
      <alignment horizontal="left"/>
    </xf>
    <xf numFmtId="194" fontId="18" fillId="0" borderId="10" xfId="0" applyNumberFormat="1" applyFont="1" applyFill="1" applyBorder="1" applyAlignment="1">
      <alignment/>
    </xf>
    <xf numFmtId="0" fontId="3" fillId="0" borderId="32" xfId="0" applyFont="1" applyFill="1" applyBorder="1" applyAlignment="1">
      <alignment horizontal="center" wrapText="1"/>
    </xf>
    <xf numFmtId="196" fontId="21" fillId="0" borderId="53" xfId="0" applyNumberFormat="1" applyFont="1" applyFill="1" applyBorder="1" applyAlignment="1">
      <alignment horizontal="center"/>
    </xf>
    <xf numFmtId="0" fontId="3" fillId="0" borderId="54" xfId="0" applyFont="1" applyFill="1" applyBorder="1" applyAlignment="1">
      <alignment horizontal="center"/>
    </xf>
    <xf numFmtId="0" fontId="17" fillId="0" borderId="0" xfId="0" applyFont="1" applyFill="1" applyBorder="1" applyAlignment="1">
      <alignment wrapText="1"/>
    </xf>
    <xf numFmtId="0" fontId="1" fillId="0" borderId="55" xfId="0" applyFont="1" applyFill="1" applyBorder="1" applyAlignment="1">
      <alignment horizontal="center"/>
    </xf>
    <xf numFmtId="0" fontId="1" fillId="0" borderId="12" xfId="0" applyFont="1" applyFill="1" applyBorder="1" applyAlignment="1">
      <alignment/>
    </xf>
    <xf numFmtId="194" fontId="18" fillId="0" borderId="56" xfId="0" applyNumberFormat="1" applyFont="1" applyFill="1" applyBorder="1" applyAlignment="1">
      <alignment/>
    </xf>
    <xf numFmtId="194" fontId="18" fillId="0" borderId="57" xfId="0" applyNumberFormat="1" applyFont="1" applyFill="1" applyBorder="1" applyAlignment="1">
      <alignment/>
    </xf>
    <xf numFmtId="0" fontId="9" fillId="0" borderId="18" xfId="0" applyFont="1" applyFill="1" applyBorder="1" applyAlignment="1">
      <alignment horizontal="center" wrapText="1"/>
    </xf>
    <xf numFmtId="0" fontId="9" fillId="0" borderId="0" xfId="0" applyFont="1" applyFill="1" applyBorder="1" applyAlignment="1">
      <alignment wrapText="1"/>
    </xf>
    <xf numFmtId="194" fontId="18" fillId="0" borderId="58" xfId="0" applyNumberFormat="1" applyFont="1" applyFill="1" applyBorder="1" applyAlignment="1">
      <alignment/>
    </xf>
    <xf numFmtId="194" fontId="18" fillId="0" borderId="56" xfId="0" applyNumberFormat="1" applyFont="1" applyFill="1" applyBorder="1" applyAlignment="1">
      <alignment horizontal="right"/>
    </xf>
    <xf numFmtId="198" fontId="0" fillId="0" borderId="11" xfId="0" applyNumberFormat="1" applyFill="1" applyBorder="1" applyAlignment="1">
      <alignment horizontal="center"/>
    </xf>
    <xf numFmtId="0" fontId="1" fillId="0" borderId="34" xfId="0" applyFont="1" applyFill="1" applyBorder="1" applyAlignment="1">
      <alignment horizontal="center"/>
    </xf>
    <xf numFmtId="0" fontId="4" fillId="0" borderId="51" xfId="0" applyFont="1" applyFill="1" applyBorder="1" applyAlignment="1">
      <alignment horizontal="center"/>
    </xf>
    <xf numFmtId="0" fontId="0" fillId="0" borderId="55" xfId="0" applyFill="1" applyBorder="1" applyAlignment="1">
      <alignment/>
    </xf>
    <xf numFmtId="0" fontId="1" fillId="0" borderId="59" xfId="0" applyFont="1" applyFill="1" applyBorder="1" applyAlignment="1">
      <alignment horizontal="center"/>
    </xf>
    <xf numFmtId="0" fontId="1" fillId="0" borderId="60" xfId="0" applyFont="1" applyFill="1" applyBorder="1" applyAlignment="1">
      <alignment/>
    </xf>
    <xf numFmtId="0" fontId="0" fillId="0" borderId="61" xfId="0" applyFill="1" applyBorder="1" applyAlignment="1">
      <alignment/>
    </xf>
    <xf numFmtId="0" fontId="0" fillId="0" borderId="60" xfId="0" applyFill="1" applyBorder="1" applyAlignment="1">
      <alignment horizontal="center"/>
    </xf>
    <xf numFmtId="0" fontId="1" fillId="0" borderId="45" xfId="0" applyFont="1" applyFill="1" applyBorder="1" applyAlignment="1">
      <alignment/>
    </xf>
    <xf numFmtId="198" fontId="0" fillId="0" borderId="23" xfId="0" applyNumberFormat="1" applyFill="1" applyBorder="1" applyAlignment="1">
      <alignment horizontal="center"/>
    </xf>
    <xf numFmtId="194" fontId="0" fillId="0" borderId="18" xfId="0" applyNumberFormat="1" applyFill="1" applyBorder="1" applyAlignment="1">
      <alignment/>
    </xf>
    <xf numFmtId="0" fontId="0" fillId="0" borderId="12" xfId="0" applyFill="1" applyBorder="1" applyAlignment="1">
      <alignment wrapText="1"/>
    </xf>
    <xf numFmtId="0" fontId="0" fillId="0" borderId="24" xfId="0" applyFill="1" applyBorder="1" applyAlignment="1">
      <alignment horizontal="center"/>
    </xf>
    <xf numFmtId="198" fontId="0" fillId="0" borderId="62" xfId="0" applyNumberFormat="1" applyFill="1" applyBorder="1" applyAlignment="1">
      <alignment horizontal="center"/>
    </xf>
    <xf numFmtId="0" fontId="5" fillId="0" borderId="23" xfId="0" applyFont="1" applyFill="1" applyBorder="1" applyAlignment="1">
      <alignment wrapText="1"/>
    </xf>
    <xf numFmtId="0" fontId="6" fillId="0" borderId="12" xfId="0" applyFont="1" applyFill="1" applyBorder="1" applyAlignment="1">
      <alignment horizontal="center"/>
    </xf>
    <xf numFmtId="0" fontId="6" fillId="0" borderId="12" xfId="0" applyFont="1" applyFill="1" applyBorder="1" applyAlignment="1">
      <alignment/>
    </xf>
    <xf numFmtId="0" fontId="0" fillId="0" borderId="63" xfId="0" applyFill="1" applyBorder="1" applyAlignment="1">
      <alignment/>
    </xf>
    <xf numFmtId="0" fontId="1" fillId="0" borderId="62" xfId="0" applyFont="1" applyFill="1" applyBorder="1" applyAlignment="1">
      <alignment/>
    </xf>
    <xf numFmtId="194" fontId="13" fillId="0" borderId="64" xfId="0" applyNumberFormat="1" applyFont="1" applyFill="1" applyBorder="1" applyAlignment="1">
      <alignment/>
    </xf>
    <xf numFmtId="0" fontId="0" fillId="0" borderId="63" xfId="0" applyFill="1" applyBorder="1" applyAlignment="1">
      <alignment horizontal="center"/>
    </xf>
    <xf numFmtId="0" fontId="3" fillId="0" borderId="24" xfId="0" applyFont="1" applyFill="1" applyBorder="1" applyAlignment="1">
      <alignment horizontal="center"/>
    </xf>
    <xf numFmtId="0" fontId="0" fillId="0" borderId="34" xfId="0" applyFill="1" applyBorder="1" applyAlignment="1">
      <alignment/>
    </xf>
    <xf numFmtId="0" fontId="0" fillId="0" borderId="50" xfId="0" applyFont="1" applyFill="1" applyBorder="1" applyAlignment="1">
      <alignment horizontal="left"/>
    </xf>
    <xf numFmtId="4" fontId="18" fillId="0" borderId="48" xfId="0" applyNumberFormat="1" applyFont="1" applyFill="1" applyBorder="1" applyAlignment="1">
      <alignment/>
    </xf>
    <xf numFmtId="0" fontId="21" fillId="0" borderId="0" xfId="0" applyFont="1" applyFill="1" applyBorder="1" applyAlignment="1">
      <alignment horizontal="center" wrapText="1"/>
    </xf>
    <xf numFmtId="0" fontId="18" fillId="0" borderId="0" xfId="0" applyFont="1" applyFill="1" applyAlignment="1">
      <alignment/>
    </xf>
    <xf numFmtId="0" fontId="2" fillId="0" borderId="0" xfId="0" applyFont="1" applyFill="1" applyAlignment="1">
      <alignment horizontal="center" wrapText="1"/>
    </xf>
    <xf numFmtId="0" fontId="2" fillId="0" borderId="0" xfId="0" applyFont="1" applyFill="1" applyAlignment="1">
      <alignment horizontal="left"/>
    </xf>
    <xf numFmtId="0" fontId="2" fillId="0" borderId="0" xfId="0" applyFont="1" applyFill="1" applyAlignment="1">
      <alignment horizontal="center"/>
    </xf>
    <xf numFmtId="194" fontId="2" fillId="0" borderId="56" xfId="0" applyNumberFormat="1" applyFont="1" applyFill="1" applyBorder="1" applyAlignment="1">
      <alignment/>
    </xf>
    <xf numFmtId="194" fontId="2" fillId="0" borderId="65" xfId="0" applyNumberFormat="1" applyFont="1" applyFill="1" applyBorder="1" applyAlignment="1">
      <alignment/>
    </xf>
    <xf numFmtId="194" fontId="2" fillId="0" borderId="25" xfId="0" applyNumberFormat="1" applyFont="1" applyFill="1" applyBorder="1" applyAlignment="1">
      <alignment/>
    </xf>
    <xf numFmtId="194" fontId="2" fillId="0" borderId="10" xfId="0" applyNumberFormat="1" applyFont="1" applyFill="1" applyBorder="1" applyAlignment="1">
      <alignment/>
    </xf>
    <xf numFmtId="194" fontId="2" fillId="0" borderId="58" xfId="0" applyNumberFormat="1" applyFont="1" applyFill="1" applyBorder="1" applyAlignment="1">
      <alignment/>
    </xf>
    <xf numFmtId="194" fontId="2" fillId="0" borderId="48" xfId="0" applyNumberFormat="1" applyFont="1" applyFill="1" applyBorder="1" applyAlignment="1">
      <alignment/>
    </xf>
    <xf numFmtId="194" fontId="18" fillId="0" borderId="58" xfId="0" applyNumberFormat="1" applyFont="1" applyFill="1" applyBorder="1" applyAlignment="1">
      <alignment horizontal="right"/>
    </xf>
    <xf numFmtId="194" fontId="2" fillId="0" borderId="10" xfId="0" applyNumberFormat="1" applyFont="1" applyFill="1" applyBorder="1" applyAlignment="1">
      <alignment/>
    </xf>
    <xf numFmtId="194" fontId="2" fillId="0" borderId="25" xfId="0" applyNumberFormat="1" applyFont="1" applyFill="1" applyBorder="1" applyAlignment="1">
      <alignment horizontal="right"/>
    </xf>
    <xf numFmtId="0" fontId="27" fillId="0" borderId="0" xfId="0" applyFont="1" applyFill="1" applyAlignment="1">
      <alignment horizontal="justify" vertical="center" wrapText="1"/>
    </xf>
    <xf numFmtId="0" fontId="22" fillId="0" borderId="0" xfId="0" applyFont="1" applyFill="1" applyAlignment="1">
      <alignment wrapText="1"/>
    </xf>
    <xf numFmtId="0" fontId="22" fillId="0" borderId="0" xfId="0" applyFont="1" applyFill="1" applyAlignment="1">
      <alignment/>
    </xf>
    <xf numFmtId="0" fontId="20" fillId="0" borderId="0" xfId="0" applyFont="1" applyFill="1" applyAlignment="1">
      <alignment horizontal="center" wrapText="1"/>
    </xf>
    <xf numFmtId="0" fontId="26" fillId="0" borderId="0" xfId="0" applyFont="1" applyFill="1" applyAlignment="1">
      <alignment/>
    </xf>
    <xf numFmtId="0" fontId="22" fillId="0" borderId="0" xfId="0" applyFont="1" applyFill="1" applyAlignment="1">
      <alignment horizontal="center"/>
    </xf>
    <xf numFmtId="194" fontId="22" fillId="0" borderId="0" xfId="0" applyNumberFormat="1" applyFont="1" applyFill="1" applyBorder="1" applyAlignment="1">
      <alignment/>
    </xf>
    <xf numFmtId="0" fontId="26" fillId="0" borderId="0" xfId="0" applyFont="1" applyFill="1" applyAlignment="1">
      <alignment horizontal="center"/>
    </xf>
    <xf numFmtId="194" fontId="26" fillId="0" borderId="0" xfId="0" applyNumberFormat="1" applyFont="1" applyFill="1" applyAlignment="1">
      <alignment/>
    </xf>
    <xf numFmtId="0" fontId="33" fillId="0" borderId="0" xfId="0" applyFont="1" applyFill="1" applyAlignment="1">
      <alignment/>
    </xf>
    <xf numFmtId="0" fontId="33" fillId="0" borderId="0" xfId="0" applyFont="1" applyFill="1" applyAlignment="1">
      <alignment horizontal="center"/>
    </xf>
    <xf numFmtId="194" fontId="33" fillId="0" borderId="0" xfId="0" applyNumberFormat="1" applyFont="1" applyFill="1" applyAlignment="1">
      <alignment/>
    </xf>
    <xf numFmtId="0" fontId="34" fillId="0" borderId="0" xfId="0" applyFont="1" applyFill="1" applyAlignment="1">
      <alignment/>
    </xf>
    <xf numFmtId="0" fontId="35" fillId="0" borderId="0" xfId="0" applyFont="1" applyFill="1" applyAlignment="1">
      <alignment/>
    </xf>
    <xf numFmtId="0" fontId="35" fillId="0" borderId="0" xfId="0" applyFont="1" applyFill="1" applyAlignment="1">
      <alignment horizontal="center"/>
    </xf>
    <xf numFmtId="194" fontId="35" fillId="0" borderId="0" xfId="0" applyNumberFormat="1" applyFont="1" applyFill="1" applyAlignment="1">
      <alignment/>
    </xf>
    <xf numFmtId="0" fontId="36" fillId="0" borderId="0" xfId="0" applyFont="1" applyFill="1" applyAlignment="1">
      <alignment/>
    </xf>
    <xf numFmtId="0" fontId="34" fillId="0" borderId="0" xfId="0" applyFont="1" applyFill="1" applyAlignment="1">
      <alignment horizontal="center"/>
    </xf>
    <xf numFmtId="0" fontId="37" fillId="0" borderId="0" xfId="0" applyFont="1" applyFill="1" applyAlignment="1">
      <alignment/>
    </xf>
    <xf numFmtId="0" fontId="38" fillId="0" borderId="0" xfId="0" applyFont="1" applyFill="1" applyAlignment="1">
      <alignment horizontal="justify" wrapText="1"/>
    </xf>
    <xf numFmtId="0" fontId="38" fillId="0" borderId="0" xfId="0" applyFont="1" applyFill="1" applyAlignment="1">
      <alignment wrapText="1"/>
    </xf>
    <xf numFmtId="0" fontId="38" fillId="0" borderId="0" xfId="0" applyFont="1" applyFill="1" applyAlignment="1">
      <alignment/>
    </xf>
    <xf numFmtId="0" fontId="39" fillId="0" borderId="0" xfId="0" applyFont="1" applyFill="1" applyAlignment="1">
      <alignment horizontal="center"/>
    </xf>
    <xf numFmtId="0" fontId="40" fillId="0" borderId="0" xfId="0" applyFont="1" applyFill="1" applyAlignment="1">
      <alignment/>
    </xf>
    <xf numFmtId="194" fontId="40" fillId="0" borderId="0" xfId="0" applyNumberFormat="1" applyFont="1" applyFill="1" applyAlignment="1">
      <alignment/>
    </xf>
    <xf numFmtId="0" fontId="40" fillId="0" borderId="0" xfId="0" applyFont="1" applyFill="1" applyAlignment="1">
      <alignment horizontal="center"/>
    </xf>
    <xf numFmtId="0" fontId="39" fillId="0" borderId="0" xfId="0" applyFont="1" applyFill="1" applyAlignment="1">
      <alignment horizontal="center" wrapText="1"/>
    </xf>
    <xf numFmtId="0" fontId="40" fillId="0" borderId="0" xfId="0" applyFont="1" applyFill="1" applyAlignment="1">
      <alignment wrapText="1"/>
    </xf>
    <xf numFmtId="0" fontId="41" fillId="0" borderId="0" xfId="0" applyFont="1" applyFill="1" applyAlignment="1">
      <alignment/>
    </xf>
    <xf numFmtId="0" fontId="39" fillId="0" borderId="0" xfId="0" applyFont="1" applyFill="1" applyAlignment="1">
      <alignment horizontal="justify" wrapText="1"/>
    </xf>
    <xf numFmtId="199" fontId="41" fillId="0" borderId="0" xfId="0" applyNumberFormat="1" applyFont="1" applyFill="1" applyAlignment="1">
      <alignment horizontal="right"/>
    </xf>
    <xf numFmtId="199" fontId="41" fillId="0" borderId="0" xfId="0" applyNumberFormat="1" applyFont="1" applyFill="1" applyAlignment="1">
      <alignment horizontal="center"/>
    </xf>
    <xf numFmtId="0" fontId="39" fillId="0" borderId="0" xfId="0" applyFont="1" applyFill="1" applyAlignment="1">
      <alignment/>
    </xf>
    <xf numFmtId="0" fontId="38" fillId="0" borderId="0" xfId="0" applyFont="1" applyFill="1" applyAlignment="1">
      <alignment horizontal="center"/>
    </xf>
    <xf numFmtId="194" fontId="38" fillId="0" borderId="0" xfId="0" applyNumberFormat="1" applyFont="1" applyFill="1" applyAlignment="1">
      <alignment/>
    </xf>
    <xf numFmtId="0" fontId="38" fillId="0" borderId="0" xfId="0" applyFont="1" applyFill="1" applyAlignment="1">
      <alignment horizontal="center" wrapText="1"/>
    </xf>
    <xf numFmtId="0" fontId="1" fillId="0" borderId="24" xfId="0" applyFont="1" applyFill="1" applyBorder="1" applyAlignment="1">
      <alignment horizontal="center"/>
    </xf>
    <xf numFmtId="194" fontId="18" fillId="0" borderId="48" xfId="0" applyNumberFormat="1" applyFont="1" applyFill="1" applyBorder="1" applyAlignment="1">
      <alignment/>
    </xf>
    <xf numFmtId="0" fontId="17" fillId="0" borderId="16" xfId="0" applyFont="1" applyFill="1" applyBorder="1" applyAlignment="1">
      <alignment wrapText="1"/>
    </xf>
    <xf numFmtId="194" fontId="0" fillId="0" borderId="0" xfId="0" applyNumberFormat="1" applyFill="1" applyBorder="1" applyAlignment="1">
      <alignment horizontal="right"/>
    </xf>
    <xf numFmtId="196" fontId="21" fillId="0" borderId="35" xfId="0" applyNumberFormat="1" applyFont="1" applyFill="1" applyBorder="1" applyAlignment="1">
      <alignment horizontal="center"/>
    </xf>
    <xf numFmtId="0" fontId="20" fillId="0" borderId="16" xfId="0" applyFont="1" applyFill="1" applyBorder="1" applyAlignment="1">
      <alignment horizontal="center" wrapText="1"/>
    </xf>
    <xf numFmtId="196" fontId="21" fillId="0" borderId="66" xfId="0" applyNumberFormat="1" applyFont="1" applyFill="1" applyBorder="1" applyAlignment="1">
      <alignment horizontal="center"/>
    </xf>
    <xf numFmtId="194" fontId="13" fillId="0" borderId="0" xfId="0" applyNumberFormat="1" applyFont="1" applyFill="1" applyBorder="1" applyAlignment="1">
      <alignment/>
    </xf>
    <xf numFmtId="194" fontId="18" fillId="0" borderId="25" xfId="0" applyNumberFormat="1" applyFont="1" applyFill="1" applyBorder="1" applyAlignment="1">
      <alignment/>
    </xf>
    <xf numFmtId="194" fontId="18" fillId="0" borderId="13" xfId="0" applyNumberFormat="1" applyFont="1" applyFill="1" applyBorder="1" applyAlignment="1">
      <alignment/>
    </xf>
    <xf numFmtId="194" fontId="2" fillId="0" borderId="56" xfId="0" applyNumberFormat="1" applyFont="1" applyFill="1" applyBorder="1" applyAlignment="1">
      <alignment/>
    </xf>
    <xf numFmtId="194" fontId="18" fillId="0" borderId="48" xfId="0" applyNumberFormat="1" applyFont="1" applyFill="1" applyBorder="1" applyAlignment="1">
      <alignment horizontal="right"/>
    </xf>
    <xf numFmtId="194" fontId="18" fillId="0" borderId="13" xfId="0" applyNumberFormat="1" applyFont="1" applyFill="1" applyBorder="1" applyAlignment="1">
      <alignment horizontal="right"/>
    </xf>
    <xf numFmtId="194" fontId="2" fillId="0" borderId="25" xfId="0" applyNumberFormat="1" applyFont="1" applyFill="1" applyBorder="1" applyAlignment="1">
      <alignment/>
    </xf>
    <xf numFmtId="194" fontId="13" fillId="0" borderId="67" xfId="0" applyNumberFormat="1" applyFont="1" applyFill="1" applyBorder="1" applyAlignment="1">
      <alignment/>
    </xf>
    <xf numFmtId="0" fontId="6" fillId="0" borderId="68" xfId="0" applyFont="1" applyFill="1" applyBorder="1" applyAlignment="1">
      <alignment horizontal="center"/>
    </xf>
    <xf numFmtId="0" fontId="6" fillId="0" borderId="25" xfId="0" applyFont="1" applyFill="1" applyBorder="1" applyAlignment="1">
      <alignment horizontal="center"/>
    </xf>
    <xf numFmtId="0" fontId="1" fillId="0" borderId="18" xfId="0" applyFont="1" applyFill="1" applyBorder="1" applyAlignment="1">
      <alignment/>
    </xf>
    <xf numFmtId="0" fontId="1" fillId="0" borderId="25" xfId="0" applyFont="1" applyFill="1" applyBorder="1" applyAlignment="1">
      <alignment horizontal="center"/>
    </xf>
    <xf numFmtId="194" fontId="2" fillId="0" borderId="65" xfId="0" applyNumberFormat="1" applyFont="1" applyFill="1" applyBorder="1" applyAlignment="1">
      <alignment/>
    </xf>
    <xf numFmtId="4" fontId="18" fillId="0" borderId="13" xfId="0" applyNumberFormat="1" applyFont="1" applyFill="1" applyBorder="1" applyAlignment="1">
      <alignment/>
    </xf>
    <xf numFmtId="4" fontId="18" fillId="0" borderId="25" xfId="0" applyNumberFormat="1" applyFont="1" applyFill="1" applyBorder="1" applyAlignment="1">
      <alignment/>
    </xf>
    <xf numFmtId="4" fontId="18" fillId="0" borderId="10" xfId="0" applyNumberFormat="1" applyFont="1" applyFill="1" applyBorder="1" applyAlignment="1">
      <alignment/>
    </xf>
    <xf numFmtId="4" fontId="18" fillId="0" borderId="10" xfId="0" applyNumberFormat="1" applyFont="1" applyFill="1" applyBorder="1" applyAlignment="1">
      <alignment horizontal="right"/>
    </xf>
    <xf numFmtId="194" fontId="13" fillId="0" borderId="17" xfId="0" applyNumberFormat="1" applyFont="1" applyFill="1" applyBorder="1" applyAlignment="1">
      <alignment/>
    </xf>
    <xf numFmtId="0" fontId="0" fillId="0" borderId="0" xfId="0" applyFont="1" applyFill="1" applyAlignment="1">
      <alignment/>
    </xf>
    <xf numFmtId="0" fontId="40" fillId="0" borderId="0" xfId="0" applyFont="1" applyFill="1" applyAlignment="1">
      <alignment horizontal="justify" wrapText="1"/>
    </xf>
    <xf numFmtId="194" fontId="0" fillId="0" borderId="13" xfId="0" applyNumberFormat="1" applyFont="1" applyFill="1" applyBorder="1" applyAlignment="1">
      <alignment/>
    </xf>
    <xf numFmtId="194" fontId="0" fillId="0" borderId="10" xfId="0" applyNumberFormat="1" applyFont="1" applyFill="1" applyBorder="1" applyAlignment="1">
      <alignment/>
    </xf>
    <xf numFmtId="4" fontId="0" fillId="0" borderId="10" xfId="0" applyNumberFormat="1" applyFont="1" applyFill="1" applyBorder="1" applyAlignment="1">
      <alignment/>
    </xf>
    <xf numFmtId="0" fontId="0" fillId="0" borderId="10" xfId="0" applyFont="1" applyFill="1" applyBorder="1" applyAlignment="1">
      <alignment/>
    </xf>
    <xf numFmtId="0" fontId="0" fillId="0" borderId="69" xfId="0" applyFont="1" applyFill="1" applyBorder="1" applyAlignment="1">
      <alignment/>
    </xf>
    <xf numFmtId="194" fontId="13" fillId="0" borderId="67" xfId="0" applyNumberFormat="1" applyFont="1" applyFill="1" applyBorder="1" applyAlignment="1">
      <alignment/>
    </xf>
    <xf numFmtId="0" fontId="41" fillId="0" borderId="0" xfId="0" applyFont="1" applyFill="1" applyAlignment="1">
      <alignment horizontal="center" wrapText="1"/>
    </xf>
    <xf numFmtId="194" fontId="13" fillId="0" borderId="0" xfId="0" applyNumberFormat="1" applyFont="1" applyFill="1" applyBorder="1" applyAlignment="1">
      <alignment/>
    </xf>
    <xf numFmtId="194" fontId="2" fillId="0" borderId="0" xfId="0" applyNumberFormat="1" applyFont="1" applyFill="1" applyBorder="1" applyAlignment="1">
      <alignment/>
    </xf>
    <xf numFmtId="194" fontId="2" fillId="0" borderId="67" xfId="0" applyNumberFormat="1" applyFont="1" applyFill="1" applyBorder="1" applyAlignment="1">
      <alignment/>
    </xf>
    <xf numFmtId="194" fontId="2" fillId="0" borderId="0" xfId="0" applyNumberFormat="1" applyFont="1" applyFill="1" applyBorder="1" applyAlignment="1">
      <alignment/>
    </xf>
    <xf numFmtId="194" fontId="13" fillId="0" borderId="16" xfId="0" applyNumberFormat="1" applyFont="1" applyFill="1" applyBorder="1" applyAlignment="1">
      <alignment/>
    </xf>
    <xf numFmtId="194" fontId="13" fillId="0" borderId="70" xfId="0" applyNumberFormat="1" applyFont="1" applyFill="1" applyBorder="1" applyAlignment="1">
      <alignment/>
    </xf>
    <xf numFmtId="194" fontId="2" fillId="0" borderId="58" xfId="0" applyNumberFormat="1" applyFont="1" applyFill="1" applyBorder="1" applyAlignment="1">
      <alignment/>
    </xf>
    <xf numFmtId="0" fontId="0" fillId="0" borderId="0" xfId="0" applyFont="1" applyFill="1" applyAlignment="1">
      <alignment/>
    </xf>
    <xf numFmtId="0" fontId="17" fillId="0" borderId="0" xfId="0" applyFont="1" applyFill="1" applyAlignment="1">
      <alignment horizontal="justify" vertical="center" wrapText="1"/>
    </xf>
    <xf numFmtId="0" fontId="18" fillId="0" borderId="0" xfId="0" applyFont="1" applyFill="1" applyAlignment="1">
      <alignment/>
    </xf>
    <xf numFmtId="0" fontId="0" fillId="0" borderId="0" xfId="0" applyFont="1" applyFill="1" applyAlignment="1">
      <alignment/>
    </xf>
    <xf numFmtId="0" fontId="28" fillId="0" borderId="0" xfId="0" applyFont="1" applyFill="1" applyAlignment="1">
      <alignment horizontal="justify" wrapText="1"/>
    </xf>
    <xf numFmtId="198" fontId="0" fillId="0" borderId="0" xfId="0" applyNumberFormat="1" applyFill="1" applyAlignment="1">
      <alignment horizontal="center"/>
    </xf>
    <xf numFmtId="0" fontId="17" fillId="0" borderId="0" xfId="0" applyFont="1" applyFill="1" applyBorder="1" applyAlignment="1">
      <alignment wrapText="1"/>
    </xf>
    <xf numFmtId="0" fontId="19" fillId="0" borderId="0" xfId="0" applyFont="1" applyFill="1" applyBorder="1" applyAlignment="1">
      <alignment horizontal="center"/>
    </xf>
    <xf numFmtId="0" fontId="21" fillId="0" borderId="0" xfId="0" applyFont="1" applyFill="1" applyBorder="1" applyAlignment="1">
      <alignment horizontal="center" wrapText="1"/>
    </xf>
    <xf numFmtId="4" fontId="13" fillId="0" borderId="0" xfId="0" applyNumberFormat="1" applyFont="1" applyFill="1" applyBorder="1" applyAlignment="1">
      <alignment/>
    </xf>
    <xf numFmtId="194" fontId="0" fillId="0" borderId="0" xfId="0" applyNumberFormat="1" applyFill="1" applyAlignment="1">
      <alignment horizontal="left"/>
    </xf>
    <xf numFmtId="194" fontId="18" fillId="0" borderId="56" xfId="0" applyNumberFormat="1" applyFont="1" applyFill="1" applyBorder="1" applyAlignment="1">
      <alignment/>
    </xf>
    <xf numFmtId="194" fontId="22" fillId="0" borderId="0" xfId="0" applyNumberFormat="1" applyFont="1" applyFill="1" applyAlignment="1">
      <alignment horizontal="left"/>
    </xf>
    <xf numFmtId="0" fontId="0" fillId="0" borderId="45" xfId="0" applyFont="1" applyFill="1" applyBorder="1" applyAlignment="1">
      <alignment horizontal="center"/>
    </xf>
    <xf numFmtId="0" fontId="0" fillId="0" borderId="52" xfId="0" applyFont="1" applyFill="1" applyBorder="1" applyAlignment="1">
      <alignment horizontal="center"/>
    </xf>
    <xf numFmtId="0" fontId="9" fillId="0" borderId="52" xfId="0" applyFont="1" applyFill="1" applyBorder="1" applyAlignment="1">
      <alignment horizontal="center"/>
    </xf>
    <xf numFmtId="0" fontId="0" fillId="0" borderId="45" xfId="0" applyFont="1" applyFill="1" applyBorder="1" applyAlignment="1">
      <alignment horizontal="left"/>
    </xf>
    <xf numFmtId="0" fontId="0" fillId="0" borderId="63" xfId="0" applyFont="1" applyFill="1" applyBorder="1" applyAlignment="1">
      <alignment horizontal="left"/>
    </xf>
    <xf numFmtId="0" fontId="42" fillId="0" borderId="0" xfId="0" applyFont="1" applyFill="1" applyAlignment="1">
      <alignment wrapText="1"/>
    </xf>
    <xf numFmtId="0" fontId="20" fillId="0" borderId="38" xfId="0" applyFont="1" applyFill="1" applyBorder="1" applyAlignment="1">
      <alignment horizontal="center" wrapText="1"/>
    </xf>
    <xf numFmtId="194" fontId="13" fillId="0" borderId="38" xfId="0" applyNumberFormat="1" applyFont="1" applyFill="1" applyBorder="1" applyAlignment="1">
      <alignment/>
    </xf>
    <xf numFmtId="4" fontId="41" fillId="0" borderId="0" xfId="0" applyNumberFormat="1" applyFont="1" applyFill="1" applyAlignment="1">
      <alignment wrapText="1"/>
    </xf>
    <xf numFmtId="0" fontId="0" fillId="0" borderId="32" xfId="0" applyFont="1" applyFill="1" applyBorder="1" applyAlignment="1">
      <alignment horizontal="center"/>
    </xf>
    <xf numFmtId="0" fontId="0" fillId="0" borderId="32" xfId="0" applyFont="1" applyFill="1" applyBorder="1" applyAlignment="1">
      <alignment horizontal="left"/>
    </xf>
    <xf numFmtId="0" fontId="0" fillId="0" borderId="51" xfId="0" applyFont="1" applyFill="1" applyBorder="1" applyAlignment="1">
      <alignment/>
    </xf>
    <xf numFmtId="194" fontId="18" fillId="0" borderId="25" xfId="0" applyNumberFormat="1" applyFont="1" applyFill="1" applyBorder="1" applyAlignment="1">
      <alignment horizontal="right"/>
    </xf>
    <xf numFmtId="0" fontId="9" fillId="0" borderId="22" xfId="0" applyFont="1" applyFill="1" applyBorder="1" applyAlignment="1">
      <alignment horizontal="center"/>
    </xf>
    <xf numFmtId="4" fontId="2" fillId="0" borderId="13" xfId="0" applyNumberFormat="1" applyFont="1" applyFill="1" applyBorder="1" applyAlignment="1">
      <alignment/>
    </xf>
    <xf numFmtId="0" fontId="18" fillId="0" borderId="18" xfId="0" applyFont="1" applyFill="1" applyBorder="1" applyAlignment="1">
      <alignment/>
    </xf>
    <xf numFmtId="0" fontId="18" fillId="0" borderId="23" xfId="0" applyFont="1" applyFill="1" applyBorder="1" applyAlignment="1">
      <alignment horizontal="center"/>
    </xf>
    <xf numFmtId="0" fontId="18" fillId="0" borderId="50" xfId="0" applyFont="1" applyFill="1" applyBorder="1" applyAlignment="1">
      <alignment/>
    </xf>
    <xf numFmtId="0" fontId="18" fillId="0" borderId="11" xfId="0" applyFont="1" applyFill="1" applyBorder="1" applyAlignment="1">
      <alignment horizontal="center"/>
    </xf>
    <xf numFmtId="0" fontId="18" fillId="0" borderId="24" xfId="0" applyFont="1" applyFill="1" applyBorder="1" applyAlignment="1">
      <alignment wrapText="1"/>
    </xf>
    <xf numFmtId="0" fontId="18" fillId="0" borderId="24" xfId="0" applyFont="1" applyFill="1" applyBorder="1" applyAlignment="1">
      <alignment/>
    </xf>
    <xf numFmtId="0" fontId="18" fillId="0" borderId="11" xfId="0" applyFont="1" applyFill="1" applyBorder="1" applyAlignment="1">
      <alignment/>
    </xf>
    <xf numFmtId="4" fontId="2" fillId="0" borderId="25" xfId="0" applyNumberFormat="1" applyFont="1" applyFill="1" applyBorder="1" applyAlignment="1">
      <alignment/>
    </xf>
    <xf numFmtId="0" fontId="18" fillId="0" borderId="11" xfId="0" applyFont="1" applyFill="1" applyBorder="1" applyAlignment="1">
      <alignment wrapText="1"/>
    </xf>
    <xf numFmtId="0" fontId="18" fillId="0" borderId="51" xfId="0" applyFont="1" applyFill="1" applyBorder="1" applyAlignment="1">
      <alignment/>
    </xf>
    <xf numFmtId="0" fontId="18" fillId="0" borderId="63" xfId="0" applyFont="1" applyFill="1" applyBorder="1" applyAlignment="1">
      <alignment horizontal="center"/>
    </xf>
    <xf numFmtId="0" fontId="18" fillId="0" borderId="12" xfId="0" applyFont="1" applyFill="1" applyBorder="1" applyAlignment="1">
      <alignment horizontal="center"/>
    </xf>
    <xf numFmtId="0" fontId="18" fillId="0" borderId="12" xfId="0" applyFont="1" applyFill="1" applyBorder="1" applyAlignment="1">
      <alignment wrapText="1"/>
    </xf>
    <xf numFmtId="0" fontId="18" fillId="0" borderId="12" xfId="0" applyFont="1" applyFill="1" applyBorder="1" applyAlignment="1">
      <alignment/>
    </xf>
    <xf numFmtId="0" fontId="9" fillId="0" borderId="18" xfId="0" applyFont="1" applyFill="1" applyBorder="1" applyAlignment="1">
      <alignment horizontal="center"/>
    </xf>
    <xf numFmtId="0" fontId="18" fillId="0" borderId="10" xfId="0" applyFont="1" applyFill="1" applyBorder="1" applyAlignment="1">
      <alignment/>
    </xf>
    <xf numFmtId="0" fontId="18" fillId="0" borderId="51" xfId="0" applyFont="1" applyFill="1" applyBorder="1" applyAlignment="1">
      <alignment wrapText="1"/>
    </xf>
    <xf numFmtId="0" fontId="18" fillId="0" borderId="23" xfId="0" applyFont="1" applyFill="1" applyBorder="1" applyAlignment="1">
      <alignment/>
    </xf>
    <xf numFmtId="0" fontId="18" fillId="0" borderId="30" xfId="0" applyFont="1" applyFill="1" applyBorder="1" applyAlignment="1">
      <alignment horizontal="center"/>
    </xf>
    <xf numFmtId="0" fontId="18" fillId="0" borderId="69" xfId="0" applyFont="1" applyFill="1" applyBorder="1" applyAlignment="1">
      <alignment/>
    </xf>
    <xf numFmtId="0" fontId="18" fillId="0" borderId="32" xfId="0" applyFont="1" applyFill="1" applyBorder="1" applyAlignment="1">
      <alignment horizontal="center"/>
    </xf>
    <xf numFmtId="0" fontId="9" fillId="0" borderId="0" xfId="0" applyFont="1" applyFill="1" applyBorder="1" applyAlignment="1">
      <alignment horizontal="center"/>
    </xf>
    <xf numFmtId="0" fontId="18" fillId="0" borderId="11" xfId="0" applyFont="1" applyFill="1" applyBorder="1" applyAlignment="1">
      <alignment horizontal="left"/>
    </xf>
    <xf numFmtId="0" fontId="18" fillId="0" borderId="33" xfId="0" applyFont="1" applyFill="1" applyBorder="1" applyAlignment="1">
      <alignment horizontal="left"/>
    </xf>
    <xf numFmtId="0" fontId="18" fillId="0" borderId="34" xfId="0" applyFont="1" applyFill="1" applyBorder="1" applyAlignment="1">
      <alignment horizontal="center"/>
    </xf>
    <xf numFmtId="0" fontId="9" fillId="0" borderId="23" xfId="0" applyFont="1" applyFill="1" applyBorder="1" applyAlignment="1">
      <alignment horizontal="center"/>
    </xf>
    <xf numFmtId="0" fontId="18" fillId="0" borderId="11" xfId="0" applyFont="1" applyFill="1" applyBorder="1" applyAlignment="1">
      <alignment horizontal="left" wrapText="1"/>
    </xf>
    <xf numFmtId="194" fontId="18" fillId="0" borderId="10" xfId="0" applyNumberFormat="1" applyFont="1" applyFill="1" applyBorder="1" applyAlignment="1">
      <alignment horizontal="right"/>
    </xf>
    <xf numFmtId="0" fontId="18" fillId="24" borderId="11" xfId="0" applyFont="1" applyFill="1" applyBorder="1" applyAlignment="1">
      <alignment horizontal="center"/>
    </xf>
    <xf numFmtId="0" fontId="18" fillId="24" borderId="33" xfId="0" applyFont="1" applyFill="1" applyBorder="1" applyAlignment="1">
      <alignment horizontal="left"/>
    </xf>
    <xf numFmtId="194" fontId="18" fillId="24" borderId="10" xfId="0" applyNumberFormat="1" applyFont="1" applyFill="1" applyBorder="1" applyAlignment="1">
      <alignment/>
    </xf>
    <xf numFmtId="194" fontId="20" fillId="0" borderId="67" xfId="0" applyNumberFormat="1" applyFont="1" applyFill="1" applyBorder="1" applyAlignment="1">
      <alignment/>
    </xf>
    <xf numFmtId="194" fontId="9" fillId="0" borderId="25" xfId="0" applyNumberFormat="1" applyFont="1" applyFill="1" applyBorder="1" applyAlignment="1">
      <alignment/>
    </xf>
    <xf numFmtId="200" fontId="39" fillId="0" borderId="0" xfId="0" applyNumberFormat="1" applyFont="1" applyFill="1" applyAlignment="1">
      <alignment horizontal="right"/>
    </xf>
    <xf numFmtId="200" fontId="38" fillId="0" borderId="0" xfId="0" applyNumberFormat="1" applyFont="1" applyFill="1" applyAlignment="1">
      <alignment horizontal="right"/>
    </xf>
    <xf numFmtId="194" fontId="39" fillId="0" borderId="0" xfId="0" applyNumberFormat="1" applyFont="1" applyFill="1" applyBorder="1" applyAlignment="1">
      <alignment/>
    </xf>
    <xf numFmtId="4" fontId="44" fillId="0" borderId="67" xfId="0" applyNumberFormat="1" applyFont="1" applyFill="1" applyBorder="1" applyAlignment="1">
      <alignment/>
    </xf>
    <xf numFmtId="0" fontId="40" fillId="0" borderId="0" xfId="0" applyFont="1" applyFill="1" applyAlignment="1">
      <alignment horizontal="center" wrapText="1"/>
    </xf>
    <xf numFmtId="0" fontId="41" fillId="0" borderId="0" xfId="0" applyFont="1" applyFill="1" applyAlignment="1">
      <alignment horizontal="center"/>
    </xf>
    <xf numFmtId="0" fontId="0" fillId="0" borderId="0" xfId="0" applyFont="1" applyFill="1" applyAlignment="1">
      <alignment horizontal="center"/>
    </xf>
    <xf numFmtId="194" fontId="0" fillId="0" borderId="0" xfId="0" applyNumberFormat="1" applyFont="1" applyFill="1" applyAlignment="1">
      <alignment/>
    </xf>
    <xf numFmtId="0" fontId="2" fillId="0" borderId="18" xfId="0" applyFont="1" applyFill="1" applyBorder="1" applyAlignment="1">
      <alignment horizontal="center"/>
    </xf>
    <xf numFmtId="0" fontId="0" fillId="0" borderId="28" xfId="0" applyFont="1" applyFill="1" applyBorder="1" applyAlignment="1">
      <alignment/>
    </xf>
    <xf numFmtId="0" fontId="0" fillId="0" borderId="25" xfId="0" applyFont="1" applyFill="1" applyBorder="1" applyAlignment="1">
      <alignment/>
    </xf>
    <xf numFmtId="0" fontId="7" fillId="0" borderId="37" xfId="0" applyFont="1" applyFill="1" applyBorder="1" applyAlignment="1">
      <alignment/>
    </xf>
    <xf numFmtId="0" fontId="0" fillId="0" borderId="32" xfId="0" applyFill="1" applyBorder="1" applyAlignment="1">
      <alignment/>
    </xf>
    <xf numFmtId="0" fontId="25" fillId="0" borderId="71" xfId="0" applyFont="1" applyFill="1" applyBorder="1" applyAlignment="1">
      <alignment horizontal="center"/>
    </xf>
    <xf numFmtId="0" fontId="0" fillId="0" borderId="63" xfId="0" applyFont="1" applyFill="1" applyBorder="1" applyAlignment="1">
      <alignment horizontal="center"/>
    </xf>
    <xf numFmtId="0" fontId="0" fillId="0" borderId="63" xfId="0" applyFont="1" applyFill="1" applyBorder="1" applyAlignment="1">
      <alignment/>
    </xf>
    <xf numFmtId="0" fontId="0" fillId="0" borderId="11" xfId="0" applyFill="1" applyBorder="1" applyAlignment="1">
      <alignment/>
    </xf>
    <xf numFmtId="4" fontId="0" fillId="0" borderId="13" xfId="0" applyNumberFormat="1" applyFont="1" applyFill="1" applyBorder="1" applyAlignment="1">
      <alignment/>
    </xf>
    <xf numFmtId="4" fontId="3" fillId="0" borderId="10" xfId="0" applyNumberFormat="1" applyFont="1" applyFill="1" applyBorder="1" applyAlignment="1">
      <alignment/>
    </xf>
    <xf numFmtId="194" fontId="21" fillId="0" borderId="72" xfId="0" applyNumberFormat="1" applyFont="1" applyFill="1" applyBorder="1" applyAlignment="1">
      <alignment/>
    </xf>
    <xf numFmtId="196" fontId="0" fillId="0" borderId="11" xfId="0" applyNumberFormat="1" applyFill="1" applyBorder="1" applyAlignment="1">
      <alignment horizontal="right"/>
    </xf>
    <xf numFmtId="196" fontId="0" fillId="0" borderId="11" xfId="0" applyNumberFormat="1" applyFont="1" applyFill="1" applyBorder="1" applyAlignment="1">
      <alignment horizontal="right"/>
    </xf>
    <xf numFmtId="194" fontId="0" fillId="0" borderId="11" xfId="0" applyNumberFormat="1" applyFont="1" applyFill="1" applyBorder="1" applyAlignment="1">
      <alignment/>
    </xf>
    <xf numFmtId="0" fontId="0" fillId="0" borderId="11" xfId="0" applyFill="1" applyBorder="1" applyAlignment="1">
      <alignment horizontal="right"/>
    </xf>
    <xf numFmtId="4" fontId="3" fillId="0" borderId="18" xfId="0" applyNumberFormat="1" applyFont="1" applyFill="1" applyBorder="1" applyAlignment="1">
      <alignment/>
    </xf>
    <xf numFmtId="4" fontId="0" fillId="0" borderId="18" xfId="0" applyNumberFormat="1" applyFont="1" applyFill="1" applyBorder="1" applyAlignment="1">
      <alignment/>
    </xf>
    <xf numFmtId="194" fontId="0" fillId="0" borderId="18" xfId="0" applyNumberFormat="1" applyFont="1" applyFill="1" applyBorder="1" applyAlignment="1">
      <alignment/>
    </xf>
    <xf numFmtId="4" fontId="1" fillId="0" borderId="18" xfId="0" applyNumberFormat="1" applyFont="1" applyFill="1" applyBorder="1" applyAlignment="1">
      <alignment/>
    </xf>
    <xf numFmtId="4" fontId="0" fillId="0" borderId="18" xfId="0" applyNumberFormat="1" applyFont="1" applyFill="1" applyBorder="1" applyAlignment="1">
      <alignment/>
    </xf>
    <xf numFmtId="0" fontId="0" fillId="0" borderId="18" xfId="0" applyFont="1" applyFill="1" applyBorder="1" applyAlignment="1">
      <alignment/>
    </xf>
    <xf numFmtId="194" fontId="0" fillId="0" borderId="18" xfId="0" applyNumberFormat="1" applyFont="1" applyFill="1" applyBorder="1" applyAlignment="1">
      <alignment/>
    </xf>
    <xf numFmtId="194" fontId="1" fillId="0" borderId="18" xfId="0" applyNumberFormat="1" applyFont="1" applyFill="1" applyBorder="1" applyAlignment="1">
      <alignment/>
    </xf>
    <xf numFmtId="4" fontId="20" fillId="0" borderId="18" xfId="0" applyNumberFormat="1" applyFont="1" applyFill="1" applyBorder="1" applyAlignment="1">
      <alignment/>
    </xf>
    <xf numFmtId="0" fontId="0" fillId="0" borderId="51" xfId="0" applyFill="1" applyBorder="1" applyAlignment="1">
      <alignment/>
    </xf>
    <xf numFmtId="194" fontId="0" fillId="0" borderId="0" xfId="0" applyNumberFormat="1" applyFont="1" applyFill="1" applyAlignment="1">
      <alignment/>
    </xf>
    <xf numFmtId="0" fontId="41" fillId="0" borderId="0" xfId="0" applyFont="1" applyFill="1" applyAlignment="1">
      <alignment horizontal="justify" wrapText="1"/>
    </xf>
    <xf numFmtId="200" fontId="41" fillId="0" borderId="0" xfId="0" applyNumberFormat="1" applyFont="1" applyFill="1" applyAlignment="1">
      <alignment horizontal="right"/>
    </xf>
    <xf numFmtId="200" fontId="40" fillId="0" borderId="0" xfId="0" applyNumberFormat="1" applyFont="1" applyFill="1" applyAlignment="1">
      <alignment horizontal="right"/>
    </xf>
    <xf numFmtId="4" fontId="20" fillId="0" borderId="0" xfId="0" applyNumberFormat="1" applyFont="1" applyFill="1" applyBorder="1" applyAlignment="1">
      <alignment/>
    </xf>
    <xf numFmtId="0" fontId="67" fillId="0" borderId="0" xfId="0" applyFont="1" applyFill="1" applyAlignment="1">
      <alignment/>
    </xf>
    <xf numFmtId="0" fontId="68" fillId="0" borderId="0" xfId="0" applyFont="1" applyFill="1" applyAlignment="1">
      <alignment/>
    </xf>
    <xf numFmtId="0" fontId="67" fillId="0" borderId="0" xfId="0" applyFont="1" applyFill="1" applyAlignment="1">
      <alignment/>
    </xf>
    <xf numFmtId="0" fontId="69" fillId="0" borderId="0" xfId="0" applyFont="1" applyFill="1" applyAlignment="1">
      <alignment horizontal="right"/>
    </xf>
    <xf numFmtId="0" fontId="70" fillId="0" borderId="0" xfId="0" applyFont="1" applyFill="1" applyAlignment="1">
      <alignment/>
    </xf>
    <xf numFmtId="0" fontId="71" fillId="0" borderId="0" xfId="0" applyFont="1" applyFill="1" applyAlignment="1">
      <alignment wrapText="1"/>
    </xf>
    <xf numFmtId="4" fontId="20" fillId="0" borderId="67" xfId="0" applyNumberFormat="1" applyFont="1" applyFill="1" applyBorder="1" applyAlignment="1">
      <alignment/>
    </xf>
    <xf numFmtId="194" fontId="18" fillId="0" borderId="65" xfId="0" applyNumberFormat="1" applyFont="1" applyFill="1" applyBorder="1" applyAlignment="1">
      <alignment horizontal="right"/>
    </xf>
    <xf numFmtId="194" fontId="2" fillId="0" borderId="73" xfId="0" applyNumberFormat="1" applyFont="1" applyFill="1" applyBorder="1" applyAlignment="1">
      <alignment/>
    </xf>
    <xf numFmtId="0" fontId="20" fillId="0" borderId="74" xfId="0" applyFont="1" applyFill="1" applyBorder="1" applyAlignment="1">
      <alignment wrapText="1"/>
    </xf>
    <xf numFmtId="0" fontId="20" fillId="0" borderId="75" xfId="0" applyFont="1" applyFill="1" applyBorder="1" applyAlignment="1">
      <alignment wrapText="1"/>
    </xf>
    <xf numFmtId="0" fontId="19" fillId="0" borderId="16" xfId="0" applyFont="1" applyFill="1" applyBorder="1" applyAlignment="1">
      <alignment horizontal="center" wrapText="1"/>
    </xf>
    <xf numFmtId="0" fontId="20" fillId="0" borderId="75" xfId="0" applyFont="1" applyFill="1" applyBorder="1" applyAlignment="1">
      <alignment horizontal="center" wrapText="1"/>
    </xf>
    <xf numFmtId="0" fontId="40" fillId="0" borderId="0" xfId="0" applyFont="1" applyFill="1" applyAlignment="1">
      <alignment wrapText="1"/>
    </xf>
    <xf numFmtId="0" fontId="0" fillId="0" borderId="0" xfId="0" applyFont="1" applyFill="1" applyAlignment="1">
      <alignment wrapText="1"/>
    </xf>
    <xf numFmtId="0" fontId="24" fillId="0" borderId="76" xfId="0" applyFont="1" applyFill="1" applyBorder="1" applyAlignment="1">
      <alignment horizontal="center" wrapText="1"/>
    </xf>
    <xf numFmtId="0" fontId="24" fillId="0" borderId="77" xfId="0" applyFont="1" applyFill="1" applyBorder="1" applyAlignment="1">
      <alignment horizontal="center" wrapText="1"/>
    </xf>
    <xf numFmtId="0" fontId="19" fillId="0" borderId="76" xfId="0" applyFont="1" applyFill="1" applyBorder="1" applyAlignment="1">
      <alignment horizontal="center" wrapText="1"/>
    </xf>
    <xf numFmtId="0" fontId="19" fillId="0" borderId="78" xfId="0" applyFont="1" applyFill="1" applyBorder="1" applyAlignment="1">
      <alignment horizontal="center" wrapText="1"/>
    </xf>
    <xf numFmtId="0" fontId="19" fillId="0" borderId="76" xfId="0" applyFont="1" applyFill="1" applyBorder="1" applyAlignment="1">
      <alignment wrapText="1"/>
    </xf>
    <xf numFmtId="0" fontId="19" fillId="0" borderId="77" xfId="0" applyFont="1" applyFill="1" applyBorder="1" applyAlignment="1">
      <alignment wrapText="1"/>
    </xf>
    <xf numFmtId="0" fontId="20" fillId="0" borderId="79" xfId="0" applyFont="1" applyFill="1" applyBorder="1" applyAlignment="1">
      <alignment horizontal="center" wrapText="1"/>
    </xf>
    <xf numFmtId="0" fontId="17" fillId="0" borderId="80" xfId="0" applyFont="1" applyFill="1" applyBorder="1" applyAlignment="1">
      <alignment wrapText="1"/>
    </xf>
    <xf numFmtId="0" fontId="17" fillId="0" borderId="81" xfId="0" applyFont="1" applyFill="1" applyBorder="1" applyAlignment="1">
      <alignment wrapText="1"/>
    </xf>
    <xf numFmtId="0" fontId="20" fillId="0" borderId="35" xfId="0" applyFont="1" applyFill="1" applyBorder="1" applyAlignment="1">
      <alignment horizontal="center" wrapText="1"/>
    </xf>
    <xf numFmtId="0" fontId="20" fillId="0" borderId="74" xfId="0" applyFont="1" applyFill="1" applyBorder="1" applyAlignment="1">
      <alignment horizontal="center" wrapText="1"/>
    </xf>
    <xf numFmtId="0" fontId="19" fillId="0" borderId="16" xfId="0" applyFont="1" applyFill="1" applyBorder="1" applyAlignment="1">
      <alignment wrapText="1"/>
    </xf>
    <xf numFmtId="0" fontId="19" fillId="0" borderId="82" xfId="0" applyFont="1" applyFill="1" applyBorder="1" applyAlignment="1">
      <alignment wrapText="1"/>
    </xf>
    <xf numFmtId="0" fontId="17" fillId="0" borderId="74" xfId="0" applyFont="1" applyFill="1" applyBorder="1" applyAlignment="1">
      <alignment wrapText="1"/>
    </xf>
    <xf numFmtId="0" fontId="17" fillId="0" borderId="75" xfId="0" applyFont="1" applyFill="1" applyBorder="1" applyAlignment="1">
      <alignment wrapText="1"/>
    </xf>
    <xf numFmtId="0" fontId="41" fillId="0" borderId="0" xfId="0" applyFont="1" applyFill="1" applyAlignment="1">
      <alignment horizontal="justify" wrapText="1"/>
    </xf>
    <xf numFmtId="0" fontId="41" fillId="0" borderId="0" xfId="0" applyFont="1" applyFill="1" applyAlignment="1">
      <alignment horizontal="center" wrapText="1"/>
    </xf>
    <xf numFmtId="0" fontId="40" fillId="0" borderId="0" xfId="0" applyFont="1" applyFill="1" applyAlignment="1">
      <alignment horizontal="justify" wrapText="1"/>
    </xf>
    <xf numFmtId="0" fontId="3" fillId="0" borderId="63" xfId="0" applyFont="1" applyFill="1" applyBorder="1" applyAlignment="1">
      <alignment horizontal="center" wrapText="1"/>
    </xf>
    <xf numFmtId="0" fontId="0" fillId="0" borderId="51" xfId="0" applyFill="1" applyBorder="1" applyAlignment="1">
      <alignment wrapText="1"/>
    </xf>
    <xf numFmtId="0" fontId="21" fillId="0" borderId="83" xfId="0" applyFont="1" applyFill="1" applyBorder="1" applyAlignment="1">
      <alignment horizontal="center" wrapText="1"/>
    </xf>
    <xf numFmtId="0" fontId="17" fillId="0" borderId="75" xfId="0" applyFont="1" applyFill="1" applyBorder="1" applyAlignment="1">
      <alignment wrapText="1"/>
    </xf>
    <xf numFmtId="0" fontId="17" fillId="0" borderId="75" xfId="0" applyFont="1" applyFill="1" applyBorder="1" applyAlignment="1">
      <alignment horizontal="center" wrapText="1"/>
    </xf>
    <xf numFmtId="0" fontId="22" fillId="0" borderId="51" xfId="0" applyFont="1" applyFill="1" applyBorder="1" applyAlignment="1">
      <alignment wrapText="1"/>
    </xf>
    <xf numFmtId="0" fontId="23" fillId="0" borderId="84" xfId="0" applyFont="1" applyFill="1" applyBorder="1" applyAlignment="1">
      <alignment horizontal="center" wrapText="1"/>
    </xf>
    <xf numFmtId="0" fontId="23" fillId="0" borderId="16" xfId="0" applyFont="1" applyFill="1" applyBorder="1" applyAlignment="1">
      <alignment wrapText="1"/>
    </xf>
    <xf numFmtId="0" fontId="23" fillId="0" borderId="82" xfId="0" applyFont="1" applyFill="1" applyBorder="1" applyAlignment="1">
      <alignment wrapText="1"/>
    </xf>
    <xf numFmtId="0" fontId="19" fillId="0" borderId="50" xfId="0" applyFont="1" applyFill="1" applyBorder="1" applyAlignment="1">
      <alignment horizontal="center" wrapText="1"/>
    </xf>
    <xf numFmtId="0" fontId="19" fillId="0" borderId="50" xfId="0" applyFont="1" applyFill="1" applyBorder="1" applyAlignment="1">
      <alignment wrapText="1"/>
    </xf>
    <xf numFmtId="0" fontId="19" fillId="0" borderId="57" xfId="0" applyFont="1" applyFill="1" applyBorder="1" applyAlignment="1">
      <alignment wrapText="1"/>
    </xf>
    <xf numFmtId="4" fontId="41" fillId="0" borderId="0" xfId="0" applyNumberFormat="1" applyFont="1" applyFill="1" applyAlignment="1">
      <alignment wrapText="1"/>
    </xf>
    <xf numFmtId="0" fontId="47" fillId="0" borderId="0" xfId="0" applyFont="1" applyFill="1" applyAlignment="1">
      <alignment horizontal="center" wrapText="1"/>
    </xf>
    <xf numFmtId="0" fontId="48" fillId="0" borderId="0" xfId="0" applyFont="1" applyFill="1" applyAlignment="1">
      <alignment horizontal="center" wrapText="1"/>
    </xf>
    <xf numFmtId="0" fontId="45" fillId="0" borderId="0" xfId="0" applyFont="1" applyFill="1" applyAlignment="1">
      <alignment horizontal="center" wrapText="1"/>
    </xf>
    <xf numFmtId="0" fontId="46" fillId="0" borderId="0" xfId="0" applyFont="1" applyFill="1" applyAlignment="1">
      <alignment wrapText="1"/>
    </xf>
    <xf numFmtId="0" fontId="40" fillId="0" borderId="0" xfId="0" applyFont="1" applyFill="1" applyAlignment="1">
      <alignment horizontal="left" wrapText="1"/>
    </xf>
    <xf numFmtId="0" fontId="40" fillId="0" borderId="0" xfId="0" applyFont="1" applyFill="1" applyAlignment="1">
      <alignment horizontal="center" wrapText="1"/>
    </xf>
    <xf numFmtId="0" fontId="19" fillId="0" borderId="85" xfId="0" applyFont="1" applyFill="1" applyBorder="1" applyAlignment="1">
      <alignment horizontal="center" wrapText="1"/>
    </xf>
    <xf numFmtId="0" fontId="19" fillId="0" borderId="31" xfId="0" applyFont="1" applyFill="1" applyBorder="1" applyAlignment="1">
      <alignment horizontal="center" wrapText="1"/>
    </xf>
    <xf numFmtId="0" fontId="19" fillId="0" borderId="86" xfId="0" applyFont="1" applyFill="1" applyBorder="1" applyAlignment="1">
      <alignment horizontal="center" wrapText="1"/>
    </xf>
    <xf numFmtId="0" fontId="19" fillId="0" borderId="84" xfId="0" applyFont="1" applyFill="1" applyBorder="1" applyAlignment="1">
      <alignment horizontal="center" wrapText="1"/>
    </xf>
    <xf numFmtId="0" fontId="20" fillId="0" borderId="0" xfId="0" applyFont="1" applyFill="1" applyAlignment="1">
      <alignment horizontal="center" wrapText="1"/>
    </xf>
    <xf numFmtId="0" fontId="3" fillId="0" borderId="24" xfId="0" applyFont="1" applyFill="1" applyBorder="1" applyAlignment="1">
      <alignment horizontal="center" wrapText="1"/>
    </xf>
    <xf numFmtId="0" fontId="22" fillId="0" borderId="41" xfId="0" applyFont="1" applyFill="1" applyBorder="1" applyAlignment="1">
      <alignment wrapText="1"/>
    </xf>
    <xf numFmtId="0" fontId="0" fillId="0" borderId="51" xfId="0" applyFont="1" applyFill="1" applyBorder="1" applyAlignment="1">
      <alignment wrapText="1"/>
    </xf>
    <xf numFmtId="0" fontId="20" fillId="0" borderId="29" xfId="0" applyFont="1" applyFill="1" applyBorder="1" applyAlignment="1">
      <alignment horizontal="center" wrapText="1"/>
    </xf>
    <xf numFmtId="0" fontId="17" fillId="0" borderId="16" xfId="0" applyFont="1" applyFill="1" applyBorder="1" applyAlignment="1">
      <alignment wrapText="1"/>
    </xf>
    <xf numFmtId="0" fontId="17" fillId="0" borderId="87" xfId="0" applyFont="1" applyFill="1" applyBorder="1" applyAlignment="1">
      <alignment wrapText="1"/>
    </xf>
    <xf numFmtId="0" fontId="19" fillId="0" borderId="31" xfId="0" applyFont="1" applyFill="1" applyBorder="1" applyAlignment="1">
      <alignment wrapText="1"/>
    </xf>
    <xf numFmtId="0" fontId="19" fillId="0" borderId="86" xfId="0" applyFont="1" applyFill="1" applyBorder="1" applyAlignment="1">
      <alignment wrapText="1"/>
    </xf>
    <xf numFmtId="0" fontId="9" fillId="0" borderId="0" xfId="0" applyFont="1" applyFill="1" applyAlignment="1">
      <alignment horizontal="center" wrapText="1"/>
    </xf>
    <xf numFmtId="0" fontId="27" fillId="0" borderId="0" xfId="0" applyFont="1" applyFill="1" applyAlignment="1">
      <alignment horizontal="justify" vertical="center" wrapText="1"/>
    </xf>
    <xf numFmtId="0" fontId="22" fillId="0" borderId="0" xfId="0" applyFont="1" applyFill="1" applyAlignment="1">
      <alignment wrapText="1"/>
    </xf>
    <xf numFmtId="0" fontId="21" fillId="0" borderId="66" xfId="0" applyFont="1" applyFill="1" applyBorder="1" applyAlignment="1">
      <alignment horizontal="center" wrapText="1"/>
    </xf>
    <xf numFmtId="0" fontId="21" fillId="0" borderId="76" xfId="0" applyFont="1" applyFill="1" applyBorder="1" applyAlignment="1">
      <alignment horizontal="center" wrapText="1"/>
    </xf>
    <xf numFmtId="0" fontId="21" fillId="0" borderId="88" xfId="0" applyFont="1" applyFill="1" applyBorder="1" applyAlignment="1">
      <alignment horizontal="center" wrapText="1"/>
    </xf>
    <xf numFmtId="0" fontId="19" fillId="0" borderId="82" xfId="0" applyFont="1" applyFill="1" applyBorder="1" applyAlignment="1">
      <alignment horizontal="center" wrapText="1"/>
    </xf>
    <xf numFmtId="0" fontId="24" fillId="0" borderId="16" xfId="0" applyFont="1" applyFill="1" applyBorder="1" applyAlignment="1">
      <alignment horizontal="center" wrapText="1"/>
    </xf>
    <xf numFmtId="0" fontId="24" fillId="0" borderId="82" xfId="0" applyFont="1" applyFill="1" applyBorder="1" applyAlignment="1">
      <alignment horizontal="center" wrapText="1"/>
    </xf>
    <xf numFmtId="0" fontId="19" fillId="0" borderId="77" xfId="0" applyFont="1" applyFill="1" applyBorder="1" applyAlignment="1">
      <alignment horizontal="center" wrapText="1"/>
    </xf>
    <xf numFmtId="0" fontId="72" fillId="0" borderId="0" xfId="0" applyFont="1" applyFill="1" applyBorder="1" applyAlignment="1">
      <alignment horizontal="center"/>
    </xf>
    <xf numFmtId="0" fontId="73" fillId="0" borderId="0" xfId="0" applyFont="1" applyFill="1" applyAlignment="1">
      <alignment horizontal="center"/>
    </xf>
    <xf numFmtId="0" fontId="70" fillId="0" borderId="0" xfId="0" applyFont="1" applyFill="1" applyBorder="1" applyAlignment="1">
      <alignment horizontal="center" wrapText="1"/>
    </xf>
    <xf numFmtId="0" fontId="38" fillId="0" borderId="0" xfId="0" applyFont="1" applyFill="1" applyAlignment="1">
      <alignment horizontal="justify" wrapText="1"/>
    </xf>
    <xf numFmtId="0" fontId="38" fillId="0" borderId="0" xfId="0" applyFont="1" applyFill="1" applyAlignment="1">
      <alignment wrapText="1"/>
    </xf>
    <xf numFmtId="0" fontId="29" fillId="0" borderId="0" xfId="0" applyFont="1" applyFill="1" applyAlignment="1">
      <alignment horizontal="center" wrapText="1"/>
    </xf>
    <xf numFmtId="0" fontId="30" fillId="0" borderId="0" xfId="0" applyFont="1" applyFill="1" applyAlignment="1">
      <alignment wrapText="1"/>
    </xf>
    <xf numFmtId="0" fontId="31" fillId="0" borderId="0" xfId="0" applyFont="1" applyFill="1" applyAlignment="1">
      <alignment horizontal="center" wrapText="1"/>
    </xf>
    <xf numFmtId="0" fontId="32" fillId="0" borderId="0" xfId="0" applyFont="1" applyFill="1" applyAlignment="1">
      <alignment horizontal="center" wrapText="1"/>
    </xf>
    <xf numFmtId="0" fontId="39" fillId="0" borderId="0" xfId="0" applyFont="1" applyFill="1" applyAlignment="1">
      <alignment horizontal="center" wrapText="1"/>
    </xf>
    <xf numFmtId="0" fontId="39" fillId="0" borderId="0" xfId="0" applyFont="1" applyFill="1" applyAlignment="1">
      <alignment horizontal="justify" wrapText="1"/>
    </xf>
    <xf numFmtId="0" fontId="7" fillId="0" borderId="37" xfId="0" applyFont="1" applyFill="1" applyBorder="1" applyAlignment="1">
      <alignment horizontal="center" wrapText="1"/>
    </xf>
    <xf numFmtId="0" fontId="0" fillId="0" borderId="32" xfId="0" applyFill="1" applyBorder="1" applyAlignment="1">
      <alignment horizontal="center" wrapText="1"/>
    </xf>
    <xf numFmtId="0" fontId="0" fillId="0" borderId="23" xfId="0" applyFill="1" applyBorder="1" applyAlignment="1">
      <alignment horizontal="center" wrapText="1"/>
    </xf>
    <xf numFmtId="0" fontId="0" fillId="0" borderId="28" xfId="0" applyFont="1" applyFill="1" applyBorder="1" applyAlignment="1">
      <alignment wrapText="1"/>
    </xf>
    <xf numFmtId="0" fontId="0" fillId="0" borderId="25" xfId="0" applyFont="1" applyFill="1" applyBorder="1" applyAlignment="1">
      <alignment wrapText="1"/>
    </xf>
    <xf numFmtId="0" fontId="0" fillId="0" borderId="13" xfId="0" applyFont="1" applyFill="1" applyBorder="1" applyAlignment="1">
      <alignment wrapText="1"/>
    </xf>
    <xf numFmtId="0" fontId="9" fillId="0" borderId="24" xfId="0" applyFont="1" applyFill="1" applyBorder="1" applyAlignment="1">
      <alignment horizontal="center" wrapText="1"/>
    </xf>
    <xf numFmtId="0" fontId="26" fillId="0" borderId="41" xfId="0" applyFont="1" applyFill="1" applyBorder="1" applyAlignment="1">
      <alignment horizontal="center" wrapText="1"/>
    </xf>
    <xf numFmtId="0" fontId="9" fillId="0" borderId="63" xfId="0" applyFont="1" applyFill="1" applyBorder="1" applyAlignment="1">
      <alignment horizontal="center" wrapText="1"/>
    </xf>
    <xf numFmtId="0" fontId="26" fillId="0" borderId="51" xfId="0" applyFont="1" applyFill="1" applyBorder="1" applyAlignment="1">
      <alignment horizontal="center" wrapText="1"/>
    </xf>
    <xf numFmtId="0" fontId="26" fillId="0" borderId="51" xfId="0" applyFont="1" applyFill="1" applyBorder="1" applyAlignment="1">
      <alignment wrapText="1"/>
    </xf>
    <xf numFmtId="0" fontId="26" fillId="0" borderId="41" xfId="0" applyFont="1" applyFill="1" applyBorder="1" applyAlignment="1">
      <alignment wrapText="1"/>
    </xf>
    <xf numFmtId="0" fontId="18" fillId="0" borderId="51" xfId="0" applyFont="1" applyFill="1" applyBorder="1" applyAlignment="1">
      <alignment wrapText="1"/>
    </xf>
    <xf numFmtId="0" fontId="9" fillId="0" borderId="83" xfId="0" applyFont="1" applyFill="1" applyBorder="1" applyAlignment="1">
      <alignment horizontal="center" wrapText="1"/>
    </xf>
    <xf numFmtId="0" fontId="18" fillId="0" borderId="75" xfId="0" applyFont="1" applyFill="1" applyBorder="1" applyAlignment="1">
      <alignment wrapText="1"/>
    </xf>
    <xf numFmtId="0" fontId="17" fillId="0" borderId="75" xfId="0" applyFont="1" applyFill="1" applyBorder="1" applyAlignment="1">
      <alignment horizontal="center" wrapText="1"/>
    </xf>
    <xf numFmtId="0" fontId="38" fillId="0" borderId="0" xfId="0" applyFont="1" applyFill="1" applyAlignment="1">
      <alignment horizontal="left" wrapText="1"/>
    </xf>
    <xf numFmtId="0" fontId="38" fillId="0" borderId="0" xfId="0" applyFont="1" applyFill="1" applyAlignment="1">
      <alignment horizontal="center" wrapText="1"/>
    </xf>
    <xf numFmtId="0" fontId="4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859"/>
  <sheetViews>
    <sheetView tabSelected="1" view="pageLayout" zoomScaleSheetLayoutView="100" workbookViewId="0" topLeftCell="A1">
      <selection activeCell="A52" sqref="A52:G52"/>
    </sheetView>
  </sheetViews>
  <sheetFormatPr defaultColWidth="9.140625" defaultRowHeight="12.75"/>
  <cols>
    <col min="1" max="1" width="6.140625" style="61" customWidth="1"/>
    <col min="2" max="2" width="7.140625" style="62" customWidth="1"/>
    <col min="3" max="3" width="9.00390625" style="61" customWidth="1"/>
    <col min="4" max="4" width="8.7109375" style="61" customWidth="1"/>
    <col min="5" max="5" width="52.421875" style="61" customWidth="1"/>
    <col min="6" max="6" width="25.421875" style="278" customWidth="1"/>
    <col min="7" max="7" width="30.57421875" style="14" customWidth="1"/>
    <col min="8" max="16384" width="9.140625" style="61" customWidth="1"/>
  </cols>
  <sheetData>
    <row r="2" spans="1:8" s="376" customFormat="1" ht="79.5" customHeight="1">
      <c r="A2" s="450" t="s">
        <v>169</v>
      </c>
      <c r="B2" s="450"/>
      <c r="C2" s="450"/>
      <c r="D2" s="450"/>
      <c r="E2" s="450"/>
      <c r="F2" s="450"/>
      <c r="G2" s="450"/>
      <c r="H2" s="375"/>
    </row>
    <row r="3" spans="1:8" s="376" customFormat="1" ht="15">
      <c r="A3" s="377"/>
      <c r="B3" s="377"/>
      <c r="C3" s="377"/>
      <c r="D3" s="377"/>
      <c r="E3" s="377"/>
      <c r="F3" s="377"/>
      <c r="G3" s="377"/>
      <c r="H3" s="375"/>
    </row>
    <row r="4" spans="1:8" s="376" customFormat="1" ht="15">
      <c r="A4" s="377"/>
      <c r="B4" s="377"/>
      <c r="C4" s="377"/>
      <c r="D4" s="377"/>
      <c r="E4" s="377"/>
      <c r="F4" s="377"/>
      <c r="G4" s="377"/>
      <c r="H4" s="375"/>
    </row>
    <row r="5" spans="1:8" s="376" customFormat="1" ht="15">
      <c r="A5" s="377"/>
      <c r="B5" s="377"/>
      <c r="C5" s="377"/>
      <c r="D5" s="377"/>
      <c r="E5" s="377"/>
      <c r="F5" s="377"/>
      <c r="G5" s="377"/>
      <c r="H5" s="375"/>
    </row>
    <row r="6" spans="1:8" s="376" customFormat="1" ht="44.25" customHeight="1">
      <c r="A6" s="377"/>
      <c r="B6" s="377"/>
      <c r="C6" s="377"/>
      <c r="D6" s="377"/>
      <c r="E6" s="378"/>
      <c r="F6" s="377"/>
      <c r="G6" s="378"/>
      <c r="H6" s="375"/>
    </row>
    <row r="7" spans="1:8" s="376" customFormat="1" ht="26.25">
      <c r="A7" s="377"/>
      <c r="B7" s="377"/>
      <c r="C7" s="377"/>
      <c r="D7" s="377"/>
      <c r="E7" s="377"/>
      <c r="F7" s="377"/>
      <c r="G7" s="379"/>
      <c r="H7" s="380"/>
    </row>
    <row r="8" spans="1:8" s="376" customFormat="1" ht="15">
      <c r="A8" s="377"/>
      <c r="B8" s="377"/>
      <c r="C8" s="377"/>
      <c r="D8" s="377"/>
      <c r="E8" s="377"/>
      <c r="F8" s="377"/>
      <c r="G8" s="377"/>
      <c r="H8" s="375"/>
    </row>
    <row r="9" spans="1:8" s="376" customFormat="1" ht="15">
      <c r="A9" s="377"/>
      <c r="B9" s="377"/>
      <c r="C9" s="377"/>
      <c r="D9" s="377"/>
      <c r="E9" s="377"/>
      <c r="F9" s="377"/>
      <c r="G9" s="377"/>
      <c r="H9" s="375"/>
    </row>
    <row r="10" spans="1:8" s="376" customFormat="1" ht="15">
      <c r="A10" s="377"/>
      <c r="B10" s="377"/>
      <c r="C10" s="377"/>
      <c r="D10" s="377"/>
      <c r="E10" s="377"/>
      <c r="F10" s="377"/>
      <c r="G10" s="377"/>
      <c r="H10" s="375"/>
    </row>
    <row r="11" spans="1:8" s="376" customFormat="1" ht="15">
      <c r="A11" s="377"/>
      <c r="B11" s="377"/>
      <c r="C11" s="377"/>
      <c r="D11" s="377"/>
      <c r="E11" s="377"/>
      <c r="F11" s="377"/>
      <c r="G11" s="377"/>
      <c r="H11" s="375"/>
    </row>
    <row r="12" spans="1:8" s="376" customFormat="1" ht="50.25" customHeight="1">
      <c r="A12" s="451" t="s">
        <v>170</v>
      </c>
      <c r="B12" s="451"/>
      <c r="C12" s="451"/>
      <c r="D12" s="451"/>
      <c r="E12" s="451"/>
      <c r="F12" s="451"/>
      <c r="G12" s="451"/>
      <c r="H12" s="375"/>
    </row>
    <row r="13" spans="1:8" s="376" customFormat="1" ht="51" customHeight="1">
      <c r="A13" s="451" t="s">
        <v>171</v>
      </c>
      <c r="B13" s="451"/>
      <c r="C13" s="451"/>
      <c r="D13" s="451"/>
      <c r="E13" s="451"/>
      <c r="F13" s="451"/>
      <c r="G13" s="451"/>
      <c r="H13" s="375"/>
    </row>
    <row r="14" spans="1:8" s="376" customFormat="1" ht="57" customHeight="1">
      <c r="A14" s="451" t="s">
        <v>172</v>
      </c>
      <c r="B14" s="451"/>
      <c r="C14" s="451"/>
      <c r="D14" s="451"/>
      <c r="E14" s="451"/>
      <c r="F14" s="451"/>
      <c r="G14" s="451"/>
      <c r="H14" s="375"/>
    </row>
    <row r="15" spans="1:8" s="376" customFormat="1" ht="15">
      <c r="A15" s="375"/>
      <c r="B15" s="375"/>
      <c r="C15" s="375"/>
      <c r="D15" s="375"/>
      <c r="E15" s="375"/>
      <c r="F15" s="375"/>
      <c r="G15" s="375"/>
      <c r="H15" s="375"/>
    </row>
    <row r="16" spans="1:8" s="376" customFormat="1" ht="15">
      <c r="A16" s="375"/>
      <c r="B16" s="375"/>
      <c r="C16" s="375"/>
      <c r="D16" s="375"/>
      <c r="E16" s="375"/>
      <c r="F16" s="375"/>
      <c r="G16" s="375"/>
      <c r="H16" s="375"/>
    </row>
    <row r="17" spans="1:8" s="376" customFormat="1" ht="15">
      <c r="A17" s="375"/>
      <c r="B17" s="375"/>
      <c r="C17" s="375"/>
      <c r="D17" s="375"/>
      <c r="E17" s="375"/>
      <c r="F17" s="375"/>
      <c r="G17" s="375"/>
      <c r="H17" s="375"/>
    </row>
    <row r="18" spans="1:8" s="376" customFormat="1" ht="15">
      <c r="A18" s="375"/>
      <c r="B18" s="375"/>
      <c r="C18" s="375"/>
      <c r="D18" s="375"/>
      <c r="E18" s="375"/>
      <c r="F18" s="375"/>
      <c r="G18" s="375"/>
      <c r="H18" s="375"/>
    </row>
    <row r="19" spans="1:8" s="376" customFormat="1" ht="15">
      <c r="A19" s="375"/>
      <c r="B19" s="375"/>
      <c r="C19" s="375"/>
      <c r="D19" s="375"/>
      <c r="E19" s="375"/>
      <c r="F19" s="375"/>
      <c r="G19" s="375"/>
      <c r="H19" s="375"/>
    </row>
    <row r="20" spans="1:8" s="376" customFormat="1" ht="15">
      <c r="A20" s="375"/>
      <c r="B20" s="375"/>
      <c r="C20" s="375"/>
      <c r="D20" s="375"/>
      <c r="E20" s="375"/>
      <c r="F20" s="375"/>
      <c r="G20" s="375"/>
      <c r="H20" s="375"/>
    </row>
    <row r="21" spans="1:8" s="376" customFormat="1" ht="15">
      <c r="A21" s="375"/>
      <c r="B21" s="375"/>
      <c r="C21" s="375"/>
      <c r="D21" s="375"/>
      <c r="E21" s="375"/>
      <c r="F21" s="375"/>
      <c r="G21" s="375"/>
      <c r="H21" s="375"/>
    </row>
    <row r="22" spans="1:8" s="376" customFormat="1" ht="15">
      <c r="A22" s="375"/>
      <c r="B22" s="375"/>
      <c r="C22" s="375"/>
      <c r="D22" s="375"/>
      <c r="E22" s="375"/>
      <c r="F22" s="375"/>
      <c r="G22" s="375"/>
      <c r="H22" s="375"/>
    </row>
    <row r="23" spans="1:8" s="376" customFormat="1" ht="15">
      <c r="A23" s="375"/>
      <c r="B23" s="375"/>
      <c r="C23" s="375"/>
      <c r="D23" s="375"/>
      <c r="E23" s="375"/>
      <c r="F23" s="375"/>
      <c r="G23" s="375"/>
      <c r="H23" s="375"/>
    </row>
    <row r="24" spans="1:8" s="376" customFormat="1" ht="15">
      <c r="A24" s="375"/>
      <c r="B24" s="375"/>
      <c r="C24" s="375"/>
      <c r="D24" s="375"/>
      <c r="E24" s="375"/>
      <c r="F24" s="375"/>
      <c r="G24" s="375"/>
      <c r="H24" s="375"/>
    </row>
    <row r="25" spans="1:8" s="376" customFormat="1" ht="15">
      <c r="A25" s="375"/>
      <c r="B25" s="375"/>
      <c r="C25" s="375"/>
      <c r="D25" s="375"/>
      <c r="E25" s="375"/>
      <c r="F25" s="375"/>
      <c r="G25" s="375"/>
      <c r="H25" s="375"/>
    </row>
    <row r="26" spans="1:8" s="376" customFormat="1" ht="15">
      <c r="A26" s="375"/>
      <c r="B26" s="375"/>
      <c r="C26" s="375"/>
      <c r="D26" s="375"/>
      <c r="E26" s="375"/>
      <c r="F26" s="375"/>
      <c r="G26" s="375"/>
      <c r="H26" s="375"/>
    </row>
    <row r="27" spans="1:8" s="376" customFormat="1" ht="15">
      <c r="A27" s="375"/>
      <c r="B27" s="375"/>
      <c r="C27" s="375"/>
      <c r="D27" s="375"/>
      <c r="E27" s="375"/>
      <c r="F27" s="375"/>
      <c r="G27" s="375"/>
      <c r="H27" s="375"/>
    </row>
    <row r="28" spans="1:8" s="376" customFormat="1" ht="15">
      <c r="A28" s="375"/>
      <c r="B28" s="375"/>
      <c r="C28" s="375"/>
      <c r="D28" s="375"/>
      <c r="E28" s="375"/>
      <c r="F28" s="375"/>
      <c r="G28" s="375"/>
      <c r="H28" s="375"/>
    </row>
    <row r="29" spans="1:8" s="376" customFormat="1" ht="26.25">
      <c r="A29" s="452"/>
      <c r="B29" s="452"/>
      <c r="C29" s="452"/>
      <c r="D29" s="452"/>
      <c r="E29" s="452"/>
      <c r="F29" s="452"/>
      <c r="G29" s="452"/>
      <c r="H29" s="375"/>
    </row>
    <row r="30" spans="1:8" s="376" customFormat="1" ht="15">
      <c r="A30" s="375"/>
      <c r="B30" s="375"/>
      <c r="C30" s="375"/>
      <c r="D30" s="375"/>
      <c r="E30" s="375"/>
      <c r="F30" s="375"/>
      <c r="G30" s="375"/>
      <c r="H30" s="375"/>
    </row>
    <row r="31" spans="1:8" s="376" customFormat="1" ht="15">
      <c r="A31" s="375"/>
      <c r="B31" s="375"/>
      <c r="C31" s="375"/>
      <c r="D31" s="375"/>
      <c r="E31" s="375"/>
      <c r="F31" s="375"/>
      <c r="G31" s="375"/>
      <c r="H31" s="375"/>
    </row>
    <row r="32" spans="1:8" s="376" customFormat="1" ht="15">
      <c r="A32" s="375"/>
      <c r="B32" s="375"/>
      <c r="C32" s="375"/>
      <c r="D32" s="375"/>
      <c r="E32" s="375"/>
      <c r="F32" s="375"/>
      <c r="G32" s="375"/>
      <c r="H32" s="375"/>
    </row>
    <row r="39" ht="29.25" customHeight="1"/>
    <row r="50" spans="1:7" ht="26.25">
      <c r="A50" s="452" t="s">
        <v>177</v>
      </c>
      <c r="B50" s="452"/>
      <c r="C50" s="452"/>
      <c r="D50" s="452"/>
      <c r="E50" s="452"/>
      <c r="F50" s="452"/>
      <c r="G50" s="452"/>
    </row>
    <row r="52" spans="1:7" ht="102.75" customHeight="1">
      <c r="A52" s="407" t="s">
        <v>183</v>
      </c>
      <c r="B52" s="388"/>
      <c r="C52" s="388"/>
      <c r="D52" s="388"/>
      <c r="E52" s="388"/>
      <c r="F52" s="388"/>
      <c r="G52" s="388"/>
    </row>
    <row r="53" spans="1:7" ht="12.75">
      <c r="A53" s="275"/>
      <c r="B53" s="342"/>
      <c r="C53" s="275"/>
      <c r="D53" s="275"/>
      <c r="E53" s="275"/>
      <c r="F53" s="275"/>
      <c r="G53" s="343"/>
    </row>
    <row r="54" spans="1:7" ht="12.75">
      <c r="A54" s="275"/>
      <c r="B54" s="342"/>
      <c r="C54" s="275"/>
      <c r="D54" s="275"/>
      <c r="E54" s="275"/>
      <c r="F54" s="275"/>
      <c r="G54" s="343"/>
    </row>
    <row r="55" spans="1:7" ht="39.75" customHeight="1">
      <c r="A55" s="275"/>
      <c r="B55" s="342"/>
      <c r="C55" s="275"/>
      <c r="D55" s="275"/>
      <c r="E55" s="275"/>
      <c r="F55" s="275"/>
      <c r="G55" s="343"/>
    </row>
    <row r="56" spans="1:7" ht="18.75" customHeight="1">
      <c r="A56" s="275"/>
      <c r="B56" s="342"/>
      <c r="C56" s="275"/>
      <c r="D56" s="275"/>
      <c r="E56" s="275"/>
      <c r="F56" s="275"/>
      <c r="G56" s="343"/>
    </row>
    <row r="57" spans="1:7" ht="39.75" customHeight="1">
      <c r="A57" s="275"/>
      <c r="B57" s="342"/>
      <c r="C57" s="275"/>
      <c r="D57" s="275"/>
      <c r="E57" s="275"/>
      <c r="F57" s="275"/>
      <c r="G57" s="343"/>
    </row>
    <row r="58" spans="1:7" ht="39" customHeight="1">
      <c r="A58" s="423" t="s">
        <v>93</v>
      </c>
      <c r="B58" s="424"/>
      <c r="C58" s="424"/>
      <c r="D58" s="424"/>
      <c r="E58" s="424"/>
      <c r="F58" s="424"/>
      <c r="G58" s="424"/>
    </row>
    <row r="59" spans="1:7" ht="59.25" customHeight="1">
      <c r="A59" s="421" t="s">
        <v>145</v>
      </c>
      <c r="B59" s="422"/>
      <c r="C59" s="422"/>
      <c r="D59" s="422"/>
      <c r="E59" s="422"/>
      <c r="F59" s="422"/>
      <c r="G59" s="422"/>
    </row>
    <row r="60" spans="1:7" ht="43.5" customHeight="1">
      <c r="A60" s="207"/>
      <c r="B60" s="208"/>
      <c r="C60" s="207"/>
      <c r="D60" s="207"/>
      <c r="E60" s="207"/>
      <c r="F60" s="207"/>
      <c r="G60" s="209"/>
    </row>
    <row r="61" spans="1:7" ht="12.75">
      <c r="A61" s="207"/>
      <c r="B61" s="208"/>
      <c r="C61" s="207"/>
      <c r="D61" s="207"/>
      <c r="E61" s="207"/>
      <c r="F61" s="207"/>
      <c r="G61" s="209"/>
    </row>
    <row r="62" spans="1:7" ht="27.75" customHeight="1">
      <c r="A62" s="221"/>
      <c r="B62" s="341" t="s">
        <v>94</v>
      </c>
      <c r="C62" s="221"/>
      <c r="D62" s="221"/>
      <c r="E62" s="221"/>
      <c r="F62" s="221"/>
      <c r="G62" s="222"/>
    </row>
    <row r="63" spans="1:7" ht="20.25">
      <c r="A63" s="221"/>
      <c r="B63" s="223"/>
      <c r="C63" s="221"/>
      <c r="D63" s="221"/>
      <c r="E63" s="221"/>
      <c r="F63" s="221"/>
      <c r="G63" s="222"/>
    </row>
    <row r="64" spans="1:7" ht="21.75" customHeight="1">
      <c r="A64" s="406" t="s">
        <v>228</v>
      </c>
      <c r="B64" s="388"/>
      <c r="C64" s="388"/>
      <c r="D64" s="388"/>
      <c r="E64" s="388"/>
      <c r="F64" s="388"/>
      <c r="G64" s="388"/>
    </row>
    <row r="65" spans="1:7" ht="15.75" customHeight="1">
      <c r="A65" s="221"/>
      <c r="B65" s="223"/>
      <c r="C65" s="221"/>
      <c r="D65" s="221"/>
      <c r="E65" s="221"/>
      <c r="F65" s="221"/>
      <c r="G65" s="222"/>
    </row>
    <row r="66" spans="1:7" ht="41.25" customHeight="1">
      <c r="A66" s="407" t="s">
        <v>179</v>
      </c>
      <c r="B66" s="407"/>
      <c r="C66" s="407"/>
      <c r="D66" s="407"/>
      <c r="E66" s="407"/>
      <c r="F66" s="407"/>
      <c r="G66" s="407"/>
    </row>
    <row r="67" spans="1:7" ht="15.75" customHeight="1">
      <c r="A67" s="420"/>
      <c r="B67" s="420"/>
      <c r="C67" s="388"/>
      <c r="D67" s="226"/>
      <c r="E67" s="221"/>
      <c r="F67" s="221"/>
      <c r="G67" s="222"/>
    </row>
    <row r="68" spans="1:7" ht="37.5" customHeight="1">
      <c r="A68" s="407"/>
      <c r="B68" s="407"/>
      <c r="C68" s="407"/>
      <c r="D68" s="407"/>
      <c r="E68" s="407"/>
      <c r="F68" s="407"/>
      <c r="G68" s="407"/>
    </row>
    <row r="69" spans="1:7" ht="15.75" customHeight="1">
      <c r="A69" s="296"/>
      <c r="B69" s="296"/>
      <c r="C69" s="225"/>
      <c r="D69" s="226"/>
      <c r="E69" s="221"/>
      <c r="F69" s="221"/>
      <c r="G69" s="222"/>
    </row>
    <row r="70" spans="1:7" ht="15.75" customHeight="1">
      <c r="A70" s="296"/>
      <c r="B70" s="296"/>
      <c r="C70" s="225"/>
      <c r="D70" s="226"/>
      <c r="E70" s="221"/>
      <c r="F70" s="221"/>
      <c r="G70" s="222"/>
    </row>
    <row r="71" spans="1:7" ht="20.25" customHeight="1">
      <c r="A71" s="406" t="s">
        <v>229</v>
      </c>
      <c r="B71" s="388"/>
      <c r="C71" s="388"/>
      <c r="D71" s="388"/>
      <c r="E71" s="388"/>
      <c r="F71" s="388"/>
      <c r="G71" s="388"/>
    </row>
    <row r="72" spans="1:7" ht="15.75" customHeight="1">
      <c r="A72" s="296"/>
      <c r="B72" s="296"/>
      <c r="C72" s="225"/>
      <c r="D72" s="226"/>
      <c r="E72" s="221"/>
      <c r="F72" s="221"/>
      <c r="G72" s="222"/>
    </row>
    <row r="73" spans="1:7" ht="24" customHeight="1">
      <c r="A73" s="407" t="s">
        <v>180</v>
      </c>
      <c r="B73" s="407"/>
      <c r="C73" s="407"/>
      <c r="D73" s="407"/>
      <c r="E73" s="407"/>
      <c r="F73" s="407"/>
      <c r="G73" s="407"/>
    </row>
    <row r="74" spans="1:7" ht="27.75" customHeight="1">
      <c r="A74" s="405" t="s">
        <v>247</v>
      </c>
      <c r="B74" s="405"/>
      <c r="C74" s="405"/>
      <c r="D74" s="405"/>
      <c r="E74" s="405"/>
      <c r="F74" s="260"/>
      <c r="G74" s="372">
        <v>35718590</v>
      </c>
    </row>
    <row r="75" spans="1:7" ht="21.75" customHeight="1">
      <c r="A75" s="371"/>
      <c r="B75" s="371"/>
      <c r="C75" s="371"/>
      <c r="D75" s="371"/>
      <c r="E75" s="371"/>
      <c r="F75" s="260"/>
      <c r="G75" s="372"/>
    </row>
    <row r="76" spans="1:7" ht="27.75" customHeight="1">
      <c r="A76" s="221"/>
      <c r="B76" s="223"/>
      <c r="C76" s="221"/>
      <c r="D76" s="221" t="s">
        <v>95</v>
      </c>
      <c r="E76" s="221"/>
      <c r="F76" s="228"/>
      <c r="G76" s="373">
        <f>G74-G77-G78</f>
        <v>34318590</v>
      </c>
    </row>
    <row r="77" spans="1:7" ht="27.75" customHeight="1">
      <c r="A77" s="221"/>
      <c r="B77" s="223"/>
      <c r="C77" s="221"/>
      <c r="D77" s="221" t="s">
        <v>97</v>
      </c>
      <c r="E77" s="221"/>
      <c r="F77" s="228"/>
      <c r="G77" s="373">
        <v>550000</v>
      </c>
    </row>
    <row r="78" spans="1:7" ht="26.25" customHeight="1">
      <c r="A78" s="221"/>
      <c r="B78" s="223"/>
      <c r="C78" s="221"/>
      <c r="D78" s="221" t="s">
        <v>96</v>
      </c>
      <c r="E78" s="229"/>
      <c r="F78" s="228"/>
      <c r="G78" s="373">
        <v>850000</v>
      </c>
    </row>
    <row r="79" spans="1:7" ht="26.25" customHeight="1">
      <c r="A79" s="221"/>
      <c r="B79" s="223"/>
      <c r="C79" s="221"/>
      <c r="D79" s="221"/>
      <c r="E79" s="229"/>
      <c r="F79" s="228"/>
      <c r="G79" s="373"/>
    </row>
    <row r="80" spans="1:7" ht="26.25" customHeight="1">
      <c r="A80" s="226" t="s">
        <v>248</v>
      </c>
      <c r="B80" s="341"/>
      <c r="C80" s="226"/>
      <c r="D80" s="226"/>
      <c r="E80" s="229"/>
      <c r="F80" s="228"/>
      <c r="G80" s="372">
        <v>32598360</v>
      </c>
    </row>
    <row r="81" spans="1:7" ht="21" customHeight="1">
      <c r="A81" s="406"/>
      <c r="B81" s="388"/>
      <c r="C81" s="388"/>
      <c r="D81" s="388"/>
      <c r="E81" s="388"/>
      <c r="F81" s="388"/>
      <c r="G81" s="388"/>
    </row>
    <row r="82" spans="1:7" ht="19.5" customHeight="1">
      <c r="A82" s="221"/>
      <c r="B82" s="223"/>
      <c r="C82" s="221"/>
      <c r="D82" s="221"/>
      <c r="E82" s="221"/>
      <c r="F82" s="221"/>
      <c r="G82" s="222"/>
    </row>
    <row r="83" spans="1:7" ht="27" customHeight="1">
      <c r="A83" s="406" t="s">
        <v>123</v>
      </c>
      <c r="B83" s="388"/>
      <c r="C83" s="388"/>
      <c r="D83" s="388"/>
      <c r="E83" s="388"/>
      <c r="F83" s="388"/>
      <c r="G83" s="388"/>
    </row>
    <row r="84" spans="1:7" ht="26.25" customHeight="1">
      <c r="A84" s="406"/>
      <c r="B84" s="388"/>
      <c r="C84" s="388"/>
      <c r="D84" s="388"/>
      <c r="E84" s="388"/>
      <c r="F84" s="388"/>
      <c r="G84" s="388"/>
    </row>
    <row r="85" spans="1:7" ht="40.5" customHeight="1">
      <c r="A85" s="407" t="s">
        <v>146</v>
      </c>
      <c r="B85" s="407"/>
      <c r="C85" s="407"/>
      <c r="D85" s="407"/>
      <c r="E85" s="407"/>
      <c r="F85" s="407"/>
      <c r="G85" s="407"/>
    </row>
    <row r="86" spans="1:7" ht="26.25" customHeight="1">
      <c r="A86" s="211"/>
      <c r="B86" s="212"/>
      <c r="C86" s="211"/>
      <c r="D86" s="211"/>
      <c r="E86" s="211"/>
      <c r="F86" s="211"/>
      <c r="G86" s="213"/>
    </row>
    <row r="87" spans="1:7" ht="43.5" customHeight="1">
      <c r="A87" s="407"/>
      <c r="B87" s="407"/>
      <c r="C87" s="407"/>
      <c r="D87" s="407"/>
      <c r="E87" s="407"/>
      <c r="F87" s="407"/>
      <c r="G87" s="407"/>
    </row>
    <row r="88" spans="1:7" ht="20.25" customHeight="1">
      <c r="A88" s="279"/>
      <c r="B88" s="279"/>
      <c r="C88" s="279"/>
      <c r="D88" s="279"/>
      <c r="E88" s="279"/>
      <c r="F88" s="279"/>
      <c r="G88" s="279"/>
    </row>
    <row r="89" spans="1:7" ht="9.75" customHeight="1">
      <c r="A89" s="279"/>
      <c r="B89" s="279"/>
      <c r="C89" s="279"/>
      <c r="D89" s="279"/>
      <c r="E89" s="279"/>
      <c r="F89" s="279"/>
      <c r="G89" s="279"/>
    </row>
    <row r="90" spans="1:7" ht="9.75" customHeight="1">
      <c r="A90" s="279"/>
      <c r="B90" s="279"/>
      <c r="C90" s="279"/>
      <c r="D90" s="279"/>
      <c r="E90" s="279"/>
      <c r="F90" s="279"/>
      <c r="G90" s="279"/>
    </row>
    <row r="91" spans="1:7" ht="42.75" customHeight="1" thickBot="1">
      <c r="A91" s="279"/>
      <c r="B91" s="279"/>
      <c r="C91" s="279"/>
      <c r="D91" s="279"/>
      <c r="E91" s="279"/>
      <c r="F91" s="279"/>
      <c r="G91" s="279"/>
    </row>
    <row r="92" spans="1:7" ht="20.25" customHeight="1">
      <c r="A92" s="36"/>
      <c r="B92" s="9"/>
      <c r="C92" s="63" t="s">
        <v>4</v>
      </c>
      <c r="D92" s="64" t="s">
        <v>4</v>
      </c>
      <c r="E92" s="65" t="s">
        <v>0</v>
      </c>
      <c r="F92" s="40" t="s">
        <v>5</v>
      </c>
      <c r="G92" s="66"/>
    </row>
    <row r="93" spans="1:6" ht="24" customHeight="1" thickBot="1">
      <c r="A93" s="8"/>
      <c r="B93" s="9"/>
      <c r="C93" s="10" t="s">
        <v>2</v>
      </c>
      <c r="D93" s="11" t="s">
        <v>2</v>
      </c>
      <c r="E93" s="12"/>
      <c r="F93" s="13">
        <v>2011</v>
      </c>
    </row>
    <row r="94" spans="1:6" ht="32.25" customHeight="1">
      <c r="A94" s="5"/>
      <c r="B94" s="15"/>
      <c r="C94" s="344">
        <v>7</v>
      </c>
      <c r="D94" s="347"/>
      <c r="E94" s="17" t="s">
        <v>6</v>
      </c>
      <c r="F94" s="345"/>
    </row>
    <row r="95" spans="1:6" ht="16.5" customHeight="1">
      <c r="A95" s="5"/>
      <c r="B95" s="15"/>
      <c r="C95" s="18">
        <v>71</v>
      </c>
      <c r="D95" s="348"/>
      <c r="E95" s="349" t="s">
        <v>99</v>
      </c>
      <c r="F95" s="346"/>
    </row>
    <row r="96" spans="1:7" ht="24.75" customHeight="1">
      <c r="A96" s="5"/>
      <c r="B96" s="15"/>
      <c r="C96" s="20">
        <v>711</v>
      </c>
      <c r="D96" s="352"/>
      <c r="E96" s="78" t="s">
        <v>7</v>
      </c>
      <c r="F96" s="354">
        <f>F97+F98+F99+F100</f>
        <v>21946950</v>
      </c>
      <c r="G96" s="360"/>
    </row>
    <row r="97" spans="1:7" ht="30" customHeight="1">
      <c r="A97" s="5"/>
      <c r="B97" s="15"/>
      <c r="C97" s="22"/>
      <c r="D97" s="350">
        <v>71111</v>
      </c>
      <c r="E97" s="351" t="s">
        <v>12</v>
      </c>
      <c r="F97" s="353">
        <v>7346950</v>
      </c>
      <c r="G97" s="361"/>
    </row>
    <row r="98" spans="1:7" ht="30" customHeight="1">
      <c r="A98" s="5"/>
      <c r="B98" s="15"/>
      <c r="C98" s="16"/>
      <c r="D98" s="23">
        <v>71131</v>
      </c>
      <c r="E98" s="139" t="s">
        <v>13</v>
      </c>
      <c r="F98" s="261">
        <v>4300000</v>
      </c>
      <c r="G98" s="362"/>
    </row>
    <row r="99" spans="1:7" ht="30" customHeight="1">
      <c r="A99" s="5"/>
      <c r="B99" s="15"/>
      <c r="C99" s="16"/>
      <c r="D99" s="2">
        <v>71132</v>
      </c>
      <c r="E99" s="3" t="s">
        <v>122</v>
      </c>
      <c r="F99" s="262">
        <v>2500000</v>
      </c>
      <c r="G99" s="362"/>
    </row>
    <row r="100" spans="1:7" ht="30" customHeight="1">
      <c r="A100" s="5"/>
      <c r="B100" s="15"/>
      <c r="C100" s="16"/>
      <c r="D100" s="2">
        <v>71175</v>
      </c>
      <c r="E100" s="3" t="s">
        <v>14</v>
      </c>
      <c r="F100" s="262">
        <v>7800000</v>
      </c>
      <c r="G100" s="362"/>
    </row>
    <row r="101" spans="1:7" ht="23.25" customHeight="1">
      <c r="A101" s="5"/>
      <c r="B101" s="15"/>
      <c r="C101" s="22">
        <v>713</v>
      </c>
      <c r="D101" s="408" t="s">
        <v>18</v>
      </c>
      <c r="E101" s="413"/>
      <c r="F101" s="29">
        <f>SUM(F102:F103)</f>
        <v>1770000</v>
      </c>
      <c r="G101" s="363"/>
    </row>
    <row r="102" spans="1:7" ht="27" customHeight="1">
      <c r="A102" s="5"/>
      <c r="B102" s="15"/>
      <c r="C102" s="16"/>
      <c r="D102" s="2">
        <v>71312</v>
      </c>
      <c r="E102" s="3" t="s">
        <v>16</v>
      </c>
      <c r="F102" s="263">
        <v>770000</v>
      </c>
      <c r="G102" s="364"/>
    </row>
    <row r="103" spans="1:7" ht="27" customHeight="1">
      <c r="A103" s="5"/>
      <c r="B103" s="15"/>
      <c r="C103" s="16"/>
      <c r="D103" s="2">
        <v>71351</v>
      </c>
      <c r="E103" s="3" t="s">
        <v>17</v>
      </c>
      <c r="F103" s="263">
        <v>1000000</v>
      </c>
      <c r="G103" s="364"/>
    </row>
    <row r="104" spans="1:7" ht="23.25" customHeight="1">
      <c r="A104" s="5"/>
      <c r="B104" s="15"/>
      <c r="C104" s="22">
        <v>714</v>
      </c>
      <c r="D104" s="408" t="s">
        <v>19</v>
      </c>
      <c r="E104" s="413"/>
      <c r="F104" s="29">
        <f>SUM(F105:F110)</f>
        <v>24830000</v>
      </c>
      <c r="G104" s="363"/>
    </row>
    <row r="105" spans="1:7" ht="32.25" customHeight="1">
      <c r="A105" s="5"/>
      <c r="B105" s="15"/>
      <c r="C105" s="16"/>
      <c r="D105" s="2">
        <v>71420</v>
      </c>
      <c r="E105" s="25" t="s">
        <v>163</v>
      </c>
      <c r="F105" s="263">
        <v>970000</v>
      </c>
      <c r="G105" s="364"/>
    </row>
    <row r="106" spans="1:7" ht="32.25" customHeight="1">
      <c r="A106" s="5"/>
      <c r="B106" s="15"/>
      <c r="C106" s="16"/>
      <c r="D106" s="2">
        <v>71460</v>
      </c>
      <c r="E106" s="299" t="s">
        <v>144</v>
      </c>
      <c r="F106" s="263">
        <v>22000000</v>
      </c>
      <c r="G106" s="364"/>
    </row>
    <row r="107" spans="1:7" ht="32.25" customHeight="1">
      <c r="A107" s="5"/>
      <c r="B107" s="15"/>
      <c r="C107" s="16"/>
      <c r="D107" s="2">
        <v>71461</v>
      </c>
      <c r="E107" s="299" t="s">
        <v>143</v>
      </c>
      <c r="F107" s="263">
        <v>250000</v>
      </c>
      <c r="G107" s="364"/>
    </row>
    <row r="108" spans="1:7" ht="31.5" customHeight="1">
      <c r="A108" s="5"/>
      <c r="B108" s="15"/>
      <c r="C108" s="16"/>
      <c r="D108" s="2">
        <v>71470</v>
      </c>
      <c r="E108" s="299" t="s">
        <v>150</v>
      </c>
      <c r="F108" s="263">
        <v>850000</v>
      </c>
      <c r="G108" s="364"/>
    </row>
    <row r="109" spans="1:7" ht="32.25" customHeight="1">
      <c r="A109" s="5"/>
      <c r="B109" s="15"/>
      <c r="C109" s="16"/>
      <c r="D109" s="179">
        <v>71480</v>
      </c>
      <c r="E109" s="3" t="s">
        <v>160</v>
      </c>
      <c r="F109" s="263">
        <v>560000</v>
      </c>
      <c r="G109" s="364"/>
    </row>
    <row r="110" spans="1:7" ht="32.25" customHeight="1">
      <c r="A110" s="5"/>
      <c r="B110" s="15"/>
      <c r="C110" s="16"/>
      <c r="D110" s="2">
        <v>71489</v>
      </c>
      <c r="E110" s="369" t="s">
        <v>176</v>
      </c>
      <c r="F110" s="263">
        <v>200000</v>
      </c>
      <c r="G110" s="364"/>
    </row>
    <row r="111" spans="1:7" ht="21.75" customHeight="1">
      <c r="A111" s="5"/>
      <c r="B111" s="15"/>
      <c r="C111" s="22">
        <v>715</v>
      </c>
      <c r="D111" s="408" t="s">
        <v>67</v>
      </c>
      <c r="E111" s="413"/>
      <c r="F111" s="29">
        <f>SUM(F112:F116)</f>
        <v>2770000</v>
      </c>
      <c r="G111" s="363"/>
    </row>
    <row r="112" spans="1:7" ht="37.5" customHeight="1">
      <c r="A112" s="5"/>
      <c r="B112" s="15"/>
      <c r="C112" s="16"/>
      <c r="D112" s="2">
        <v>71523</v>
      </c>
      <c r="E112" s="25" t="s">
        <v>15</v>
      </c>
      <c r="F112" s="262">
        <v>65000</v>
      </c>
      <c r="G112" s="362"/>
    </row>
    <row r="113" spans="1:7" ht="35.25" customHeight="1">
      <c r="A113" s="5"/>
      <c r="B113" s="15"/>
      <c r="C113" s="16"/>
      <c r="D113" s="2">
        <v>71525</v>
      </c>
      <c r="E113" s="25" t="s">
        <v>66</v>
      </c>
      <c r="F113" s="262">
        <v>5000</v>
      </c>
      <c r="G113" s="362"/>
    </row>
    <row r="114" spans="1:7" ht="34.5" customHeight="1">
      <c r="A114" s="5"/>
      <c r="B114" s="15"/>
      <c r="C114" s="16"/>
      <c r="D114" s="2">
        <v>71531</v>
      </c>
      <c r="E114" s="25" t="s">
        <v>242</v>
      </c>
      <c r="F114" s="262">
        <v>750000</v>
      </c>
      <c r="G114" s="362"/>
    </row>
    <row r="115" spans="1:7" ht="30" customHeight="1">
      <c r="A115" s="5"/>
      <c r="B115" s="15"/>
      <c r="C115" s="16"/>
      <c r="D115" s="6">
        <v>71532</v>
      </c>
      <c r="E115" s="26" t="s">
        <v>118</v>
      </c>
      <c r="F115" s="262">
        <v>1200000</v>
      </c>
      <c r="G115" s="362"/>
    </row>
    <row r="116" spans="1:7" ht="30" customHeight="1">
      <c r="A116" s="5"/>
      <c r="B116" s="15"/>
      <c r="C116" s="16"/>
      <c r="D116" s="6">
        <v>71554</v>
      </c>
      <c r="E116" s="27" t="s">
        <v>68</v>
      </c>
      <c r="F116" s="262">
        <v>750000</v>
      </c>
      <c r="G116" s="362"/>
    </row>
    <row r="117" spans="1:7" ht="27.75" customHeight="1">
      <c r="A117" s="5"/>
      <c r="B117" s="15"/>
      <c r="C117" s="28">
        <v>72</v>
      </c>
      <c r="D117" s="432" t="s">
        <v>65</v>
      </c>
      <c r="E117" s="433"/>
      <c r="F117" s="264"/>
      <c r="G117" s="365"/>
    </row>
    <row r="118" spans="1:7" ht="27.75" customHeight="1">
      <c r="A118" s="5"/>
      <c r="B118" s="15"/>
      <c r="C118" s="28">
        <v>721</v>
      </c>
      <c r="D118" s="408" t="s">
        <v>69</v>
      </c>
      <c r="E118" s="434"/>
      <c r="F118" s="29">
        <f>SUM(F119)</f>
        <v>13000000</v>
      </c>
      <c r="G118" s="363"/>
    </row>
    <row r="119" spans="1:7" ht="30.75" customHeight="1">
      <c r="A119" s="5"/>
      <c r="B119" s="15"/>
      <c r="C119" s="16"/>
      <c r="D119" s="23">
        <v>72112</v>
      </c>
      <c r="E119" s="30" t="s">
        <v>241</v>
      </c>
      <c r="F119" s="31">
        <v>13000000</v>
      </c>
      <c r="G119" s="366"/>
    </row>
    <row r="120" spans="1:7" ht="30.75" customHeight="1">
      <c r="A120" s="5"/>
      <c r="B120" s="15"/>
      <c r="C120" s="28">
        <v>73</v>
      </c>
      <c r="D120" s="432" t="s">
        <v>235</v>
      </c>
      <c r="E120" s="433"/>
      <c r="F120" s="29">
        <f>SUM(F121)</f>
        <v>3850000</v>
      </c>
      <c r="G120" s="363"/>
    </row>
    <row r="121" spans="1:7" ht="27.75" customHeight="1">
      <c r="A121" s="5"/>
      <c r="B121" s="15"/>
      <c r="C121" s="28">
        <v>732</v>
      </c>
      <c r="D121" s="2">
        <v>73211</v>
      </c>
      <c r="E121" s="25" t="s">
        <v>71</v>
      </c>
      <c r="F121" s="262">
        <v>3850000</v>
      </c>
      <c r="G121" s="362"/>
    </row>
    <row r="122" spans="1:7" ht="25.5" customHeight="1">
      <c r="A122" s="5"/>
      <c r="B122" s="15"/>
      <c r="C122" s="22">
        <v>74</v>
      </c>
      <c r="D122" s="432" t="s">
        <v>70</v>
      </c>
      <c r="E122" s="433"/>
      <c r="F122" s="264"/>
      <c r="G122" s="365"/>
    </row>
    <row r="123" spans="1:7" ht="27.75" customHeight="1">
      <c r="A123" s="5"/>
      <c r="B123" s="15"/>
      <c r="C123" s="22">
        <v>742</v>
      </c>
      <c r="D123" s="408" t="s">
        <v>64</v>
      </c>
      <c r="E123" s="409"/>
      <c r="F123" s="32">
        <f>F124</f>
        <v>150000</v>
      </c>
      <c r="G123" s="367"/>
    </row>
    <row r="124" spans="1:7" ht="22.5" customHeight="1" thickBot="1">
      <c r="A124" s="5"/>
      <c r="B124" s="15"/>
      <c r="C124" s="16"/>
      <c r="D124" s="2">
        <v>74211</v>
      </c>
      <c r="E124" s="3" t="s">
        <v>240</v>
      </c>
      <c r="F124" s="262">
        <v>150000</v>
      </c>
      <c r="G124" s="362"/>
    </row>
    <row r="125" spans="1:7" ht="51.75" customHeight="1" thickBot="1" thickTop="1">
      <c r="A125" s="5"/>
      <c r="B125" s="15"/>
      <c r="C125" s="34">
        <v>7</v>
      </c>
      <c r="D125" s="410" t="s">
        <v>72</v>
      </c>
      <c r="E125" s="411"/>
      <c r="F125" s="381">
        <f>F123+F118+F111+F104+F101+F120+F96</f>
        <v>68316950</v>
      </c>
      <c r="G125" s="368"/>
    </row>
    <row r="126" spans="1:7" ht="21.75" customHeight="1">
      <c r="A126" s="5"/>
      <c r="B126" s="15"/>
      <c r="C126" s="282"/>
      <c r="D126" s="283"/>
      <c r="E126" s="281"/>
      <c r="F126" s="374"/>
      <c r="G126" s="374"/>
    </row>
    <row r="127" spans="1:7" ht="0.75" customHeight="1" hidden="1">
      <c r="A127" s="5"/>
      <c r="B127" s="15"/>
      <c r="C127" s="282"/>
      <c r="D127" s="283"/>
      <c r="E127" s="281"/>
      <c r="F127" s="374"/>
      <c r="G127" s="374"/>
    </row>
    <row r="128" spans="1:7" ht="15" customHeight="1" thickBot="1">
      <c r="A128" s="5"/>
      <c r="B128" s="15"/>
      <c r="C128" s="282"/>
      <c r="D128" s="283"/>
      <c r="E128" s="281"/>
      <c r="F128" s="284"/>
      <c r="G128" s="88"/>
    </row>
    <row r="129" spans="1:6" ht="12.75">
      <c r="A129" s="36"/>
      <c r="B129" s="9"/>
      <c r="C129" s="37" t="s">
        <v>90</v>
      </c>
      <c r="D129" s="38" t="s">
        <v>90</v>
      </c>
      <c r="E129" s="39" t="s">
        <v>0</v>
      </c>
      <c r="F129" s="40" t="s">
        <v>5</v>
      </c>
    </row>
    <row r="130" spans="1:6" ht="13.5" thickBot="1">
      <c r="A130" s="8"/>
      <c r="B130" s="9"/>
      <c r="C130" s="41" t="s">
        <v>2</v>
      </c>
      <c r="D130" s="42" t="s">
        <v>2</v>
      </c>
      <c r="E130" s="43"/>
      <c r="F130" s="13">
        <v>2011</v>
      </c>
    </row>
    <row r="131" spans="1:6" ht="19.5" customHeight="1">
      <c r="A131" s="5"/>
      <c r="B131" s="15"/>
      <c r="C131" s="28"/>
      <c r="D131" s="44"/>
      <c r="E131" s="45" t="s">
        <v>20</v>
      </c>
      <c r="F131" s="265"/>
    </row>
    <row r="132" spans="1:6" ht="19.5" customHeight="1">
      <c r="A132" s="5"/>
      <c r="B132" s="15"/>
      <c r="C132" s="28">
        <v>411</v>
      </c>
      <c r="D132" s="46"/>
      <c r="E132" s="47" t="s">
        <v>185</v>
      </c>
      <c r="F132" s="32">
        <f>F133+F134+F135+F136+F137</f>
        <v>8783640</v>
      </c>
    </row>
    <row r="133" spans="1:6" ht="19.5" customHeight="1">
      <c r="A133" s="5"/>
      <c r="B133" s="15"/>
      <c r="C133" s="28"/>
      <c r="D133" s="2">
        <v>4111</v>
      </c>
      <c r="E133" s="3" t="s">
        <v>35</v>
      </c>
      <c r="F133" s="262">
        <f>F261+F282+F304+F323+F349+F396+F415+F439+F459+F500+F524+F543+F565+F583+F605+F624+F648+F666+F687+F705+F726+F751+F773+F813+F481+F793</f>
        <v>5218220</v>
      </c>
    </row>
    <row r="134" spans="1:6" ht="19.5" customHeight="1">
      <c r="A134" s="5"/>
      <c r="B134" s="15"/>
      <c r="C134" s="28"/>
      <c r="D134" s="2">
        <v>4112</v>
      </c>
      <c r="E134" s="3" t="s">
        <v>21</v>
      </c>
      <c r="F134" s="262">
        <f>F262+F283+F305+F324+F350+F397+F416+F440+F460+F501+F525+F544+F566+F584+F606+F625+F649+F667+F688+F706+F727+F752+F774+F814+F482+F794</f>
        <v>710400</v>
      </c>
    </row>
    <row r="135" spans="1:6" ht="19.5" customHeight="1">
      <c r="A135" s="5"/>
      <c r="B135" s="15"/>
      <c r="C135" s="28"/>
      <c r="D135" s="2">
        <v>4113</v>
      </c>
      <c r="E135" s="3" t="s">
        <v>73</v>
      </c>
      <c r="F135" s="262">
        <f>F263+F284+F306+F325+F351+F398+F417+F441+F461+F502+F526+F545+F567+F585+F607+F626+F650+F668+F689+F707+F728+F753+F775+F815+F483+F795</f>
        <v>1828300</v>
      </c>
    </row>
    <row r="136" spans="1:6" ht="19.5" customHeight="1">
      <c r="A136" s="5"/>
      <c r="B136" s="15"/>
      <c r="C136" s="28"/>
      <c r="D136" s="2">
        <v>4114</v>
      </c>
      <c r="E136" s="3" t="s">
        <v>74</v>
      </c>
      <c r="F136" s="262">
        <f>F264+F285+F307+F326+F352+F399+F418+F442+F462+F503+F527+F546+F568+F586+F608+F627+F651+F669+F690+F708+F729+F754+F776+F816+F484+F796</f>
        <v>891320</v>
      </c>
    </row>
    <row r="137" spans="1:6" ht="19.5" customHeight="1">
      <c r="A137" s="5"/>
      <c r="B137" s="15"/>
      <c r="C137" s="28"/>
      <c r="D137" s="2">
        <v>4115</v>
      </c>
      <c r="E137" s="3" t="s">
        <v>14</v>
      </c>
      <c r="F137" s="262">
        <f>F265+F286+F308+F327+F353+F400+F419+F443+F463+F504+F528+F547+F569+F587+F609+F628+F652+F670+F691+F709+F730+F755+F777+F817+F485+F797</f>
        <v>135400</v>
      </c>
    </row>
    <row r="138" spans="1:6" ht="19.5" customHeight="1">
      <c r="A138" s="5"/>
      <c r="B138" s="15"/>
      <c r="C138" s="28">
        <v>412</v>
      </c>
      <c r="D138" s="46"/>
      <c r="E138" s="35" t="s">
        <v>186</v>
      </c>
      <c r="F138" s="32">
        <f>F139+F140+F141+F142+F143+F144</f>
        <v>2127690</v>
      </c>
    </row>
    <row r="139" spans="1:6" ht="19.5" customHeight="1">
      <c r="A139" s="5"/>
      <c r="B139" s="15"/>
      <c r="C139" s="28"/>
      <c r="D139" s="2">
        <v>4121</v>
      </c>
      <c r="E139" s="3" t="s">
        <v>23</v>
      </c>
      <c r="F139" s="262">
        <f>F267+F288+F310+F329+F355+F402+F421+F445+F465+F506+F530+F549+F571+F589+F611+F630+F654+F672+F711+F732+F757+F779+F693+F819+F487+F799</f>
        <v>836360</v>
      </c>
    </row>
    <row r="140" spans="1:6" ht="19.5" customHeight="1">
      <c r="A140" s="5"/>
      <c r="B140" s="15"/>
      <c r="C140" s="28"/>
      <c r="D140" s="2">
        <v>4122</v>
      </c>
      <c r="E140" s="3" t="s">
        <v>25</v>
      </c>
      <c r="F140" s="262">
        <f>F268+F289+F311+F330+F356+F403+F422+F446+F466+F507+F531+F550+F572+F590+F612+F631+F655+F673+F712+F733+F758+F780+F694+F820+F488+F800</f>
        <v>296105</v>
      </c>
    </row>
    <row r="141" spans="1:6" ht="19.5" customHeight="1">
      <c r="A141" s="5"/>
      <c r="B141" s="15"/>
      <c r="C141" s="28"/>
      <c r="D141" s="2">
        <v>4125</v>
      </c>
      <c r="E141" s="3" t="s">
        <v>24</v>
      </c>
      <c r="F141" s="262">
        <f>F269+F290+F312+F331+F357+F404+F423+F447+F467+F508+F532+F551+F573+F591+F613+F632+F656+F674+F713+F734+F759+F781+F695+F821+F489+F801</f>
        <v>447925</v>
      </c>
    </row>
    <row r="142" spans="1:6" ht="19.5" customHeight="1">
      <c r="A142" s="5"/>
      <c r="B142" s="15"/>
      <c r="C142" s="28"/>
      <c r="D142" s="2">
        <v>4127</v>
      </c>
      <c r="E142" s="3" t="s">
        <v>75</v>
      </c>
      <c r="F142" s="262">
        <f>F358</f>
        <v>200000</v>
      </c>
    </row>
    <row r="143" spans="1:6" ht="19.5" customHeight="1">
      <c r="A143" s="5"/>
      <c r="B143" s="15"/>
      <c r="C143" s="28"/>
      <c r="D143" s="2">
        <v>4128</v>
      </c>
      <c r="E143" s="3" t="s">
        <v>76</v>
      </c>
      <c r="F143" s="262">
        <f>F332</f>
        <v>200000</v>
      </c>
    </row>
    <row r="144" spans="1:6" ht="19.5" customHeight="1">
      <c r="A144" s="5"/>
      <c r="B144" s="15"/>
      <c r="C144" s="28"/>
      <c r="D144" s="2">
        <v>4129</v>
      </c>
      <c r="E144" s="3" t="s">
        <v>26</v>
      </c>
      <c r="F144" s="262">
        <f>F270+F291+F313+F333+F359+F405+F424+F448+F468+F509+F533+F552+F574+F592+F614+F633+F657+F675+F696+F714+F735+F760+F782+F822+F490+F802</f>
        <v>147300</v>
      </c>
    </row>
    <row r="145" spans="1:6" ht="19.5" customHeight="1">
      <c r="A145" s="5"/>
      <c r="B145" s="15"/>
      <c r="C145" s="28">
        <v>413</v>
      </c>
      <c r="D145" s="46"/>
      <c r="E145" s="35" t="s">
        <v>187</v>
      </c>
      <c r="F145" s="32">
        <f>SUM(F146:F153)</f>
        <v>7563960</v>
      </c>
    </row>
    <row r="146" spans="1:6" ht="19.5" customHeight="1">
      <c r="A146" s="5"/>
      <c r="B146" s="15"/>
      <c r="C146" s="28"/>
      <c r="D146" s="2">
        <v>4131</v>
      </c>
      <c r="E146" s="3" t="s">
        <v>77</v>
      </c>
      <c r="F146" s="262">
        <f>F272+F293+F315+F335+F361+F407+F426+F450+F470+F511+F535+F554+F576+F594+F616+F635+F659+F677+F698+F716+F737+F762+F784+F824+F492+F804</f>
        <v>528200</v>
      </c>
    </row>
    <row r="147" spans="1:6" ht="19.5" customHeight="1">
      <c r="A147" s="5"/>
      <c r="B147" s="15"/>
      <c r="C147" s="28"/>
      <c r="D147" s="2">
        <v>4132</v>
      </c>
      <c r="E147" s="3" t="s">
        <v>194</v>
      </c>
      <c r="F147" s="262">
        <f>F273+F294+F316+F336+F362+F408+F427+F451+F471+F512+F536+F555+F577+F595+F617+F636+F660+F678+F699+F717+F738+F785+F763+F825+F493+F805</f>
        <v>134400</v>
      </c>
    </row>
    <row r="148" spans="1:6" ht="19.5" customHeight="1">
      <c r="A148" s="5"/>
      <c r="B148" s="15"/>
      <c r="C148" s="28"/>
      <c r="D148" s="2">
        <v>4133</v>
      </c>
      <c r="E148" s="3" t="s">
        <v>195</v>
      </c>
      <c r="F148" s="262">
        <f>F274+F295+F317+F337+F826</f>
        <v>24500</v>
      </c>
    </row>
    <row r="149" spans="1:6" ht="19.5" customHeight="1">
      <c r="A149" s="5"/>
      <c r="B149" s="15"/>
      <c r="C149" s="28"/>
      <c r="D149" s="2">
        <v>4134</v>
      </c>
      <c r="E149" s="3" t="s">
        <v>212</v>
      </c>
      <c r="F149" s="262">
        <f>F363+F472+F537+F556+F596+F618+F637+F739+F827+F494</f>
        <v>2187060</v>
      </c>
    </row>
    <row r="150" spans="1:6" ht="19.5" customHeight="1">
      <c r="A150" s="5"/>
      <c r="B150" s="15"/>
      <c r="C150" s="28"/>
      <c r="D150" s="2">
        <v>4135</v>
      </c>
      <c r="E150" s="3" t="s">
        <v>79</v>
      </c>
      <c r="F150" s="262">
        <f>F275+F296+F318+F338+F364+F409+F428+F452+F473+F513+F538+F557+F578+F597+F619+F638+F661+F679+F700+F718+F740+F764+F786+F828+F495+F806</f>
        <v>257400</v>
      </c>
    </row>
    <row r="151" spans="1:6" ht="19.5" customHeight="1">
      <c r="A151" s="5"/>
      <c r="B151" s="15"/>
      <c r="C151" s="28"/>
      <c r="D151" s="2">
        <v>4136</v>
      </c>
      <c r="E151" s="3" t="s">
        <v>78</v>
      </c>
      <c r="F151" s="262">
        <f>F410+F741</f>
        <v>66500</v>
      </c>
    </row>
    <row r="152" spans="1:6" ht="19.5" customHeight="1">
      <c r="A152" s="5"/>
      <c r="B152" s="15"/>
      <c r="C152" s="28"/>
      <c r="D152" s="2">
        <v>4137</v>
      </c>
      <c r="E152" s="3" t="s">
        <v>80</v>
      </c>
      <c r="F152" s="262">
        <f>F365</f>
        <v>110000</v>
      </c>
    </row>
    <row r="153" spans="1:6" ht="19.5" customHeight="1">
      <c r="A153" s="5"/>
      <c r="B153" s="15"/>
      <c r="C153" s="28"/>
      <c r="D153" s="2">
        <v>4139</v>
      </c>
      <c r="E153" s="3" t="s">
        <v>28</v>
      </c>
      <c r="F153" s="31">
        <f>F276+F297+F319+F339+F366+F411+F429+F453+F474+F496+F514+F539+F558+F579+F598+F620+F639+F662+F680+F701+F719+F742+F765+F787+F807+F829</f>
        <v>4255900</v>
      </c>
    </row>
    <row r="154" spans="1:6" ht="19.5" customHeight="1">
      <c r="A154" s="5"/>
      <c r="B154" s="15"/>
      <c r="C154" s="28">
        <v>414</v>
      </c>
      <c r="D154" s="46"/>
      <c r="E154" s="35" t="s">
        <v>81</v>
      </c>
      <c r="F154" s="32">
        <f>F155+F156+F157</f>
        <v>335000</v>
      </c>
    </row>
    <row r="155" spans="1:6" ht="19.5" customHeight="1">
      <c r="A155" s="5"/>
      <c r="B155" s="15"/>
      <c r="C155" s="28"/>
      <c r="D155" s="2">
        <v>4142</v>
      </c>
      <c r="E155" s="48" t="s">
        <v>243</v>
      </c>
      <c r="F155" s="262">
        <f>F744</f>
        <v>120000</v>
      </c>
    </row>
    <row r="156" spans="1:6" ht="19.5" customHeight="1">
      <c r="A156" s="5"/>
      <c r="B156" s="15"/>
      <c r="C156" s="28"/>
      <c r="D156" s="2">
        <v>4143</v>
      </c>
      <c r="E156" s="48" t="s">
        <v>134</v>
      </c>
      <c r="F156" s="262">
        <f>F745+F832</f>
        <v>150000</v>
      </c>
    </row>
    <row r="157" spans="1:6" ht="19.5" customHeight="1">
      <c r="A157" s="5"/>
      <c r="B157" s="15"/>
      <c r="C157" s="28"/>
      <c r="D157" s="2">
        <v>4144</v>
      </c>
      <c r="E157" s="49" t="s">
        <v>92</v>
      </c>
      <c r="F157" s="262">
        <f>F790</f>
        <v>65000</v>
      </c>
    </row>
    <row r="158" spans="1:6" ht="19.5" customHeight="1">
      <c r="A158" s="5"/>
      <c r="B158" s="15"/>
      <c r="C158" s="28">
        <v>415</v>
      </c>
      <c r="D158" s="50"/>
      <c r="E158" s="51" t="s">
        <v>55</v>
      </c>
      <c r="F158" s="32">
        <f>F159+F160</f>
        <v>700000</v>
      </c>
    </row>
    <row r="159" spans="1:6" ht="19.5" customHeight="1">
      <c r="A159" s="5"/>
      <c r="B159" s="15"/>
      <c r="C159" s="28"/>
      <c r="D159" s="2">
        <v>4151</v>
      </c>
      <c r="E159" s="30" t="s">
        <v>56</v>
      </c>
      <c r="F159" s="262">
        <f>F368</f>
        <v>50000</v>
      </c>
    </row>
    <row r="160" spans="1:6" ht="19.5" customHeight="1">
      <c r="A160" s="5"/>
      <c r="B160" s="15"/>
      <c r="C160" s="28"/>
      <c r="D160" s="2">
        <v>4152</v>
      </c>
      <c r="E160" s="3" t="s">
        <v>57</v>
      </c>
      <c r="F160" s="262">
        <f>F369</f>
        <v>650000</v>
      </c>
    </row>
    <row r="161" spans="1:6" ht="19.5" customHeight="1">
      <c r="A161" s="5"/>
      <c r="B161" s="15"/>
      <c r="C161" s="28">
        <v>418</v>
      </c>
      <c r="D161" s="46"/>
      <c r="E161" s="35" t="s">
        <v>88</v>
      </c>
      <c r="F161" s="32">
        <f>F162</f>
        <v>100000</v>
      </c>
    </row>
    <row r="162" spans="1:6" ht="19.5" customHeight="1">
      <c r="A162" s="5"/>
      <c r="B162" s="15"/>
      <c r="C162" s="28"/>
      <c r="D162" s="2">
        <v>4181</v>
      </c>
      <c r="E162" s="25" t="s">
        <v>51</v>
      </c>
      <c r="F162" s="262">
        <f>F747</f>
        <v>100000</v>
      </c>
    </row>
    <row r="163" spans="1:6" ht="27" customHeight="1">
      <c r="A163" s="5"/>
      <c r="B163" s="15"/>
      <c r="C163" s="28">
        <v>431</v>
      </c>
      <c r="D163" s="46"/>
      <c r="E163" s="52" t="s">
        <v>193</v>
      </c>
      <c r="F163" s="32">
        <f>F164+F165+F166+F167+F169+F168</f>
        <v>12186000</v>
      </c>
    </row>
    <row r="164" spans="1:6" ht="19.5" customHeight="1">
      <c r="A164" s="5"/>
      <c r="B164" s="15"/>
      <c r="C164" s="28"/>
      <c r="D164" s="2">
        <v>4311</v>
      </c>
      <c r="E164" s="53" t="s">
        <v>226</v>
      </c>
      <c r="F164" s="31">
        <f>F371+F516</f>
        <v>130000</v>
      </c>
    </row>
    <row r="165" spans="1:6" ht="19.5" customHeight="1">
      <c r="A165" s="5"/>
      <c r="B165" s="15"/>
      <c r="C165" s="28"/>
      <c r="D165" s="2">
        <v>4312</v>
      </c>
      <c r="E165" s="54" t="s">
        <v>197</v>
      </c>
      <c r="F165" s="262">
        <f>F341+F372</f>
        <v>536000</v>
      </c>
    </row>
    <row r="166" spans="1:6" ht="19.5" customHeight="1">
      <c r="A166" s="5"/>
      <c r="B166" s="15"/>
      <c r="C166" s="28"/>
      <c r="D166" s="2">
        <v>4313</v>
      </c>
      <c r="E166" s="54" t="s">
        <v>82</v>
      </c>
      <c r="F166" s="262">
        <f>F278+F342+F373+F455+F517</f>
        <v>1325000</v>
      </c>
    </row>
    <row r="167" spans="1:6" ht="19.5" customHeight="1">
      <c r="A167" s="5"/>
      <c r="B167" s="15"/>
      <c r="C167" s="28"/>
      <c r="D167" s="2">
        <v>4317</v>
      </c>
      <c r="E167" s="54" t="s">
        <v>84</v>
      </c>
      <c r="F167" s="262">
        <f>F374</f>
        <v>1070000</v>
      </c>
    </row>
    <row r="168" spans="1:6" ht="19.5" customHeight="1">
      <c r="A168" s="5"/>
      <c r="B168" s="15"/>
      <c r="C168" s="28"/>
      <c r="D168" s="2">
        <v>4318</v>
      </c>
      <c r="E168" s="54" t="s">
        <v>138</v>
      </c>
      <c r="F168" s="262">
        <f>F375</f>
        <v>800000</v>
      </c>
    </row>
    <row r="169" spans="1:6" ht="19.5" customHeight="1">
      <c r="A169" s="5"/>
      <c r="B169" s="15"/>
      <c r="C169" s="28"/>
      <c r="D169" s="2">
        <v>4319</v>
      </c>
      <c r="E169" s="54" t="s">
        <v>188</v>
      </c>
      <c r="F169" s="262">
        <f>F376</f>
        <v>8325000</v>
      </c>
    </row>
    <row r="170" spans="1:6" ht="19.5" customHeight="1">
      <c r="A170" s="5"/>
      <c r="B170" s="15"/>
      <c r="C170" s="28">
        <v>441</v>
      </c>
      <c r="D170" s="46"/>
      <c r="E170" s="35" t="s">
        <v>31</v>
      </c>
      <c r="F170" s="32">
        <f>F171+F172+F173+F174</f>
        <v>32598360</v>
      </c>
    </row>
    <row r="171" spans="1:6" ht="19.5" customHeight="1">
      <c r="A171" s="5"/>
      <c r="B171" s="15"/>
      <c r="C171" s="28"/>
      <c r="D171" s="55">
        <v>4412</v>
      </c>
      <c r="E171" s="3" t="s">
        <v>198</v>
      </c>
      <c r="F171" s="56">
        <f>F378</f>
        <v>26674000</v>
      </c>
    </row>
    <row r="172" spans="1:6" ht="19.5" customHeight="1">
      <c r="A172" s="5"/>
      <c r="B172" s="15"/>
      <c r="C172" s="28"/>
      <c r="D172" s="55">
        <v>4413</v>
      </c>
      <c r="E172" s="54" t="s">
        <v>199</v>
      </c>
      <c r="F172" s="56">
        <f>F379</f>
        <v>3859960</v>
      </c>
    </row>
    <row r="173" spans="1:6" ht="19.5" customHeight="1">
      <c r="A173" s="5"/>
      <c r="B173" s="15"/>
      <c r="C173" s="28"/>
      <c r="D173" s="55">
        <v>4415</v>
      </c>
      <c r="E173" s="54" t="s">
        <v>200</v>
      </c>
      <c r="F173" s="56">
        <f>F380</f>
        <v>1634400</v>
      </c>
    </row>
    <row r="174" spans="1:6" ht="19.5" customHeight="1">
      <c r="A174" s="5"/>
      <c r="B174" s="15"/>
      <c r="C174" s="28"/>
      <c r="D174" s="55">
        <v>4416</v>
      </c>
      <c r="E174" s="54" t="s">
        <v>121</v>
      </c>
      <c r="F174" s="56">
        <f>F381</f>
        <v>430000</v>
      </c>
    </row>
    <row r="175" spans="1:6" ht="19.5" customHeight="1">
      <c r="A175" s="5"/>
      <c r="B175" s="15"/>
      <c r="C175" s="28">
        <v>46</v>
      </c>
      <c r="D175" s="46"/>
      <c r="E175" s="35" t="s">
        <v>245</v>
      </c>
      <c r="F175" s="32">
        <f>F176+F177</f>
        <v>2522300</v>
      </c>
    </row>
    <row r="176" spans="1:6" ht="19.5" customHeight="1">
      <c r="A176" s="5"/>
      <c r="B176" s="15"/>
      <c r="C176" s="28"/>
      <c r="D176" s="2">
        <v>4611</v>
      </c>
      <c r="E176" s="49" t="s">
        <v>161</v>
      </c>
      <c r="F176" s="31">
        <f>F383+F384</f>
        <v>922300</v>
      </c>
    </row>
    <row r="177" spans="1:6" ht="19.5" customHeight="1">
      <c r="A177" s="5"/>
      <c r="B177" s="15"/>
      <c r="C177" s="28"/>
      <c r="D177" s="2">
        <v>4631</v>
      </c>
      <c r="E177" s="3" t="s">
        <v>85</v>
      </c>
      <c r="F177" s="262">
        <f>F385+F386</f>
        <v>1600000</v>
      </c>
    </row>
    <row r="178" spans="1:6" ht="19.5" customHeight="1">
      <c r="A178" s="5"/>
      <c r="B178" s="15"/>
      <c r="C178" s="28">
        <v>47</v>
      </c>
      <c r="D178" s="46"/>
      <c r="E178" s="35" t="s">
        <v>32</v>
      </c>
      <c r="F178" s="32">
        <f>F179+F180</f>
        <v>1400000</v>
      </c>
    </row>
    <row r="179" spans="1:6" ht="19.5" customHeight="1">
      <c r="A179" s="5"/>
      <c r="B179" s="15"/>
      <c r="C179" s="28"/>
      <c r="D179" s="2">
        <v>4711</v>
      </c>
      <c r="E179" s="57" t="s">
        <v>33</v>
      </c>
      <c r="F179" s="262">
        <v>550000</v>
      </c>
    </row>
    <row r="180" spans="1:6" ht="19.5" customHeight="1" thickBot="1">
      <c r="A180" s="5"/>
      <c r="B180" s="15"/>
      <c r="C180" s="28"/>
      <c r="D180" s="2">
        <v>4721</v>
      </c>
      <c r="E180" s="57" t="s">
        <v>44</v>
      </c>
      <c r="F180" s="262">
        <v>850000</v>
      </c>
    </row>
    <row r="181" spans="1:6" ht="29.25" customHeight="1" thickBot="1" thickTop="1">
      <c r="A181" s="5"/>
      <c r="B181" s="15"/>
      <c r="C181" s="58">
        <v>4</v>
      </c>
      <c r="D181" s="410" t="s">
        <v>98</v>
      </c>
      <c r="E181" s="412"/>
      <c r="F181" s="266">
        <f>F132+F138+F145+F154+F158+F163+F161+F170+F175+F178</f>
        <v>68316950</v>
      </c>
    </row>
    <row r="182" spans="1:6" ht="12.75">
      <c r="A182" s="5"/>
      <c r="B182" s="15"/>
      <c r="C182" s="15"/>
      <c r="D182" s="15"/>
      <c r="E182" s="59"/>
      <c r="F182" s="60"/>
    </row>
    <row r="183" spans="1:7" ht="20.25">
      <c r="A183" s="406" t="s">
        <v>124</v>
      </c>
      <c r="B183" s="406"/>
      <c r="C183" s="406"/>
      <c r="D183" s="406"/>
      <c r="E183" s="406"/>
      <c r="F183" s="406"/>
      <c r="G183" s="406"/>
    </row>
    <row r="184" spans="1:7" ht="20.25">
      <c r="A184" s="221"/>
      <c r="B184" s="223"/>
      <c r="C184" s="221"/>
      <c r="D184" s="221"/>
      <c r="E184" s="221"/>
      <c r="F184" s="221"/>
      <c r="G184" s="222"/>
    </row>
    <row r="185" spans="1:7" ht="26.25" customHeight="1">
      <c r="A185" s="407" t="s">
        <v>224</v>
      </c>
      <c r="B185" s="407"/>
      <c r="C185" s="407"/>
      <c r="D185" s="407"/>
      <c r="E185" s="407"/>
      <c r="F185" s="407"/>
      <c r="G185" s="407"/>
    </row>
    <row r="186" spans="1:7" ht="21" customHeight="1">
      <c r="A186" s="425" t="s">
        <v>225</v>
      </c>
      <c r="B186" s="425"/>
      <c r="C186" s="425"/>
      <c r="D186" s="425"/>
      <c r="E186" s="425"/>
      <c r="F186" s="425"/>
      <c r="G186" s="425"/>
    </row>
    <row r="187" spans="1:7" ht="21" customHeight="1">
      <c r="A187" s="425"/>
      <c r="B187" s="425"/>
      <c r="C187" s="425"/>
      <c r="D187" s="425"/>
      <c r="E187" s="425"/>
      <c r="F187" s="425"/>
      <c r="G187" s="425"/>
    </row>
    <row r="188" spans="1:7" ht="38.25" customHeight="1">
      <c r="A188" s="406" t="s">
        <v>125</v>
      </c>
      <c r="B188" s="406"/>
      <c r="C188" s="406"/>
      <c r="D188" s="406"/>
      <c r="E188" s="406"/>
      <c r="F188" s="406"/>
      <c r="G188" s="406"/>
    </row>
    <row r="189" spans="1:7" ht="20.25">
      <c r="A189" s="221"/>
      <c r="B189" s="223"/>
      <c r="C189" s="221"/>
      <c r="D189" s="221"/>
      <c r="E189" s="221"/>
      <c r="F189" s="221"/>
      <c r="G189" s="222"/>
    </row>
    <row r="190" spans="1:7" ht="39.75" customHeight="1">
      <c r="A190" s="407" t="s">
        <v>119</v>
      </c>
      <c r="B190" s="407"/>
      <c r="C190" s="407"/>
      <c r="D190" s="407"/>
      <c r="E190" s="407"/>
      <c r="F190" s="407"/>
      <c r="G190" s="407"/>
    </row>
    <row r="191" spans="1:7" ht="23.25" customHeight="1">
      <c r="A191" s="221"/>
      <c r="B191" s="223"/>
      <c r="C191" s="221"/>
      <c r="D191" s="221"/>
      <c r="E191" s="221"/>
      <c r="F191" s="221"/>
      <c r="G191" s="222"/>
    </row>
    <row r="192" spans="1:7" ht="24.75" customHeight="1">
      <c r="A192" s="406" t="s">
        <v>126</v>
      </c>
      <c r="B192" s="406"/>
      <c r="C192" s="406"/>
      <c r="D192" s="406"/>
      <c r="E192" s="406"/>
      <c r="F192" s="406"/>
      <c r="G192" s="406"/>
    </row>
    <row r="193" spans="1:7" ht="20.25">
      <c r="A193" s="267"/>
      <c r="B193" s="267"/>
      <c r="C193" s="267"/>
      <c r="D193" s="267"/>
      <c r="E193" s="267"/>
      <c r="F193" s="267"/>
      <c r="G193" s="267"/>
    </row>
    <row r="194" spans="1:7" ht="63" customHeight="1">
      <c r="A194" s="425" t="s">
        <v>230</v>
      </c>
      <c r="B194" s="425"/>
      <c r="C194" s="425"/>
      <c r="D194" s="425"/>
      <c r="E194" s="425"/>
      <c r="F194" s="425"/>
      <c r="G194" s="425"/>
    </row>
    <row r="195" spans="1:7" ht="18.75" customHeight="1">
      <c r="A195" s="267"/>
      <c r="B195" s="267"/>
      <c r="C195" s="267"/>
      <c r="D195" s="267"/>
      <c r="E195" s="267"/>
      <c r="F195" s="267"/>
      <c r="G195" s="267"/>
    </row>
    <row r="196" spans="1:7" ht="22.5" customHeight="1">
      <c r="A196" s="406" t="s">
        <v>127</v>
      </c>
      <c r="B196" s="426"/>
      <c r="C196" s="426"/>
      <c r="D196" s="426"/>
      <c r="E196" s="426"/>
      <c r="F196" s="426"/>
      <c r="G196" s="426"/>
    </row>
    <row r="197" spans="1:7" ht="21.75" customHeight="1">
      <c r="A197" s="221"/>
      <c r="B197" s="223"/>
      <c r="C197" s="221"/>
      <c r="D197" s="221"/>
      <c r="E197" s="221"/>
      <c r="F197" s="221"/>
      <c r="G197" s="222"/>
    </row>
    <row r="198" spans="1:7" ht="49.5" customHeight="1">
      <c r="A198" s="407" t="s">
        <v>155</v>
      </c>
      <c r="B198" s="407"/>
      <c r="C198" s="407"/>
      <c r="D198" s="407"/>
      <c r="E198" s="407"/>
      <c r="F198" s="407"/>
      <c r="G198" s="407"/>
    </row>
    <row r="199" spans="1:7" ht="49.5" customHeight="1">
      <c r="A199" s="425" t="s">
        <v>135</v>
      </c>
      <c r="B199" s="425"/>
      <c r="C199" s="425"/>
      <c r="D199" s="425"/>
      <c r="E199" s="425"/>
      <c r="F199" s="425"/>
      <c r="G199" s="425"/>
    </row>
    <row r="200" spans="1:7" ht="48.75" customHeight="1">
      <c r="A200" s="407" t="s">
        <v>218</v>
      </c>
      <c r="B200" s="407"/>
      <c r="C200" s="407"/>
      <c r="D200" s="407"/>
      <c r="E200" s="407"/>
      <c r="F200" s="407"/>
      <c r="G200" s="407"/>
    </row>
    <row r="201" spans="1:7" ht="20.25">
      <c r="A201" s="221"/>
      <c r="B201" s="223"/>
      <c r="C201" s="221"/>
      <c r="D201" s="221"/>
      <c r="E201" s="221"/>
      <c r="F201" s="221"/>
      <c r="G201" s="222"/>
    </row>
    <row r="202" spans="1:7" ht="20.25">
      <c r="A202" s="406" t="s">
        <v>128</v>
      </c>
      <c r="B202" s="406"/>
      <c r="C202" s="406"/>
      <c r="D202" s="406"/>
      <c r="E202" s="406"/>
      <c r="F202" s="406"/>
      <c r="G202" s="406"/>
    </row>
    <row r="203" spans="1:7" ht="20.25">
      <c r="A203" s="221"/>
      <c r="B203" s="223"/>
      <c r="C203" s="221"/>
      <c r="D203" s="221"/>
      <c r="E203" s="221"/>
      <c r="F203" s="221"/>
      <c r="G203" s="222"/>
    </row>
    <row r="204" spans="1:7" ht="105" customHeight="1">
      <c r="A204" s="407" t="s">
        <v>137</v>
      </c>
      <c r="B204" s="407"/>
      <c r="C204" s="407"/>
      <c r="D204" s="407"/>
      <c r="E204" s="407"/>
      <c r="F204" s="407"/>
      <c r="G204" s="407"/>
    </row>
    <row r="205" spans="1:7" ht="20.25">
      <c r="A205" s="221"/>
      <c r="B205" s="223"/>
      <c r="C205" s="221"/>
      <c r="D205" s="221"/>
      <c r="E205" s="221"/>
      <c r="F205" s="221"/>
      <c r="G205" s="222"/>
    </row>
    <row r="206" spans="1:7" ht="20.25">
      <c r="A206" s="406" t="s">
        <v>129</v>
      </c>
      <c r="B206" s="406"/>
      <c r="C206" s="406"/>
      <c r="D206" s="406"/>
      <c r="E206" s="406"/>
      <c r="F206" s="406"/>
      <c r="G206" s="406"/>
    </row>
    <row r="207" spans="1:7" ht="55.5" customHeight="1">
      <c r="A207" s="407" t="s">
        <v>219</v>
      </c>
      <c r="B207" s="407"/>
      <c r="C207" s="407"/>
      <c r="D207" s="407"/>
      <c r="E207" s="407"/>
      <c r="F207" s="407"/>
      <c r="G207" s="407"/>
    </row>
    <row r="208" spans="1:7" ht="20.25">
      <c r="A208" s="221"/>
      <c r="B208" s="223"/>
      <c r="C208" s="221"/>
      <c r="D208" s="221"/>
      <c r="E208" s="221"/>
      <c r="F208" s="221"/>
      <c r="G208" s="222"/>
    </row>
    <row r="209" spans="1:7" ht="21" customHeight="1">
      <c r="A209" s="406" t="s">
        <v>130</v>
      </c>
      <c r="B209" s="406"/>
      <c r="C209" s="406"/>
      <c r="D209" s="406"/>
      <c r="E209" s="406"/>
      <c r="F209" s="406"/>
      <c r="G209" s="406"/>
    </row>
    <row r="210" spans="1:7" ht="12.75" customHeight="1">
      <c r="A210" s="221"/>
      <c r="B210" s="223"/>
      <c r="C210" s="221"/>
      <c r="D210" s="221"/>
      <c r="E210" s="221"/>
      <c r="F210" s="221"/>
      <c r="G210" s="222"/>
    </row>
    <row r="211" spans="1:7" ht="65.25" customHeight="1">
      <c r="A211" s="407" t="s">
        <v>152</v>
      </c>
      <c r="B211" s="407"/>
      <c r="C211" s="407"/>
      <c r="D211" s="407"/>
      <c r="E211" s="407"/>
      <c r="F211" s="407"/>
      <c r="G211" s="407"/>
    </row>
    <row r="212" spans="1:7" ht="17.25" customHeight="1">
      <c r="A212" s="260"/>
      <c r="B212" s="340"/>
      <c r="C212" s="260"/>
      <c r="D212" s="260"/>
      <c r="E212" s="260"/>
      <c r="F212" s="260"/>
      <c r="G212" s="260"/>
    </row>
    <row r="213" spans="1:7" ht="37.5" customHeight="1">
      <c r="A213" s="388" t="s">
        <v>153</v>
      </c>
      <c r="B213" s="388"/>
      <c r="C213" s="388"/>
      <c r="D213" s="388"/>
      <c r="E213" s="388"/>
      <c r="F213" s="388"/>
      <c r="G213" s="388"/>
    </row>
    <row r="214" spans="1:7" ht="22.5" customHeight="1">
      <c r="A214" s="225"/>
      <c r="B214" s="225"/>
      <c r="C214" s="225"/>
      <c r="D214" s="225"/>
      <c r="E214" s="225"/>
      <c r="F214" s="225"/>
      <c r="G214" s="225"/>
    </row>
    <row r="215" spans="1:7" ht="51.75" customHeight="1">
      <c r="A215" s="225"/>
      <c r="B215" s="225"/>
      <c r="C215" s="225"/>
      <c r="D215" s="225"/>
      <c r="E215" s="225"/>
      <c r="F215" s="225"/>
      <c r="G215" s="225"/>
    </row>
    <row r="216" spans="1:7" ht="20.25">
      <c r="A216" s="406" t="s">
        <v>131</v>
      </c>
      <c r="B216" s="406"/>
      <c r="C216" s="406"/>
      <c r="D216" s="406"/>
      <c r="E216" s="406"/>
      <c r="F216" s="406"/>
      <c r="G216" s="406"/>
    </row>
    <row r="217" spans="1:7" ht="20.25">
      <c r="A217" s="221"/>
      <c r="B217" s="223"/>
      <c r="C217" s="221"/>
      <c r="D217" s="221"/>
      <c r="E217" s="221"/>
      <c r="F217" s="221"/>
      <c r="G217" s="222"/>
    </row>
    <row r="218" spans="1:7" ht="42.75" customHeight="1">
      <c r="A218" s="388" t="s">
        <v>132</v>
      </c>
      <c r="B218" s="388"/>
      <c r="C218" s="388"/>
      <c r="D218" s="388"/>
      <c r="E218" s="388"/>
      <c r="F218" s="388"/>
      <c r="G218" s="388"/>
    </row>
    <row r="219" spans="1:7" ht="48" customHeight="1">
      <c r="A219" s="407" t="s">
        <v>220</v>
      </c>
      <c r="B219" s="407"/>
      <c r="C219" s="407"/>
      <c r="D219" s="407"/>
      <c r="E219" s="407"/>
      <c r="F219" s="407"/>
      <c r="G219" s="407"/>
    </row>
    <row r="220" spans="1:7" ht="14.25" customHeight="1">
      <c r="A220" s="388"/>
      <c r="B220" s="388"/>
      <c r="C220" s="388"/>
      <c r="D220" s="388"/>
      <c r="E220" s="388"/>
      <c r="F220" s="388"/>
      <c r="G220" s="388"/>
    </row>
    <row r="221" spans="1:7" ht="20.25">
      <c r="A221" s="221"/>
      <c r="B221" s="223"/>
      <c r="C221" s="221"/>
      <c r="D221" s="221"/>
      <c r="E221" s="221"/>
      <c r="F221" s="221"/>
      <c r="G221" s="222"/>
    </row>
    <row r="222" spans="1:7" ht="20.25">
      <c r="A222" s="406" t="s">
        <v>232</v>
      </c>
      <c r="B222" s="406"/>
      <c r="C222" s="406"/>
      <c r="D222" s="406"/>
      <c r="E222" s="406"/>
      <c r="F222" s="406"/>
      <c r="G222" s="406"/>
    </row>
    <row r="223" spans="1:7" ht="20.25">
      <c r="A223" s="221"/>
      <c r="B223" s="223"/>
      <c r="C223" s="221"/>
      <c r="D223" s="221"/>
      <c r="E223" s="221"/>
      <c r="F223" s="221"/>
      <c r="G223" s="222"/>
    </row>
    <row r="224" spans="1:7" ht="45" customHeight="1">
      <c r="A224" s="407" t="s">
        <v>147</v>
      </c>
      <c r="B224" s="407"/>
      <c r="C224" s="407"/>
      <c r="D224" s="407"/>
      <c r="E224" s="407"/>
      <c r="F224" s="407"/>
      <c r="G224" s="407"/>
    </row>
    <row r="225" spans="1:7" ht="20.25">
      <c r="A225" s="221"/>
      <c r="B225" s="223"/>
      <c r="C225" s="221"/>
      <c r="D225" s="221"/>
      <c r="E225" s="221"/>
      <c r="F225" s="221"/>
      <c r="G225" s="222"/>
    </row>
    <row r="226" spans="1:7" ht="20.25">
      <c r="A226" s="406" t="s">
        <v>233</v>
      </c>
      <c r="B226" s="406"/>
      <c r="C226" s="406"/>
      <c r="D226" s="406"/>
      <c r="E226" s="406"/>
      <c r="F226" s="406"/>
      <c r="G226" s="406"/>
    </row>
    <row r="227" spans="1:7" ht="20.25">
      <c r="A227" s="221"/>
      <c r="B227" s="223"/>
      <c r="C227" s="221"/>
      <c r="D227" s="221"/>
      <c r="E227" s="221"/>
      <c r="F227" s="221"/>
      <c r="G227" s="222"/>
    </row>
    <row r="228" spans="1:7" ht="46.5" customHeight="1">
      <c r="A228" s="388" t="s">
        <v>154</v>
      </c>
      <c r="B228" s="389"/>
      <c r="C228" s="389"/>
      <c r="D228" s="389"/>
      <c r="E228" s="389"/>
      <c r="F228" s="389"/>
      <c r="G228" s="389"/>
    </row>
    <row r="229" spans="1:7" ht="20.25">
      <c r="A229" s="221"/>
      <c r="B229" s="223"/>
      <c r="C229" s="221"/>
      <c r="D229" s="221"/>
      <c r="E229" s="221"/>
      <c r="F229" s="221"/>
      <c r="G229" s="222"/>
    </row>
    <row r="230" spans="1:7" ht="20.25">
      <c r="A230" s="406" t="s">
        <v>234</v>
      </c>
      <c r="B230" s="406"/>
      <c r="C230" s="406"/>
      <c r="D230" s="406"/>
      <c r="E230" s="406"/>
      <c r="F230" s="406"/>
      <c r="G230" s="406"/>
    </row>
    <row r="231" spans="1:7" ht="20.25">
      <c r="A231" s="267"/>
      <c r="B231" s="267"/>
      <c r="C231" s="267"/>
      <c r="D231" s="267"/>
      <c r="E231" s="267"/>
      <c r="F231" s="267"/>
      <c r="G231" s="267"/>
    </row>
    <row r="232" spans="1:7" ht="82.5" customHeight="1">
      <c r="A232" s="425" t="s">
        <v>231</v>
      </c>
      <c r="B232" s="425"/>
      <c r="C232" s="425"/>
      <c r="D232" s="425"/>
      <c r="E232" s="425"/>
      <c r="F232" s="425"/>
      <c r="G232" s="425"/>
    </row>
    <row r="233" spans="1:7" ht="12.75" customHeight="1">
      <c r="A233" s="221"/>
      <c r="B233" s="223"/>
      <c r="C233" s="221"/>
      <c r="D233" s="221"/>
      <c r="E233" s="221"/>
      <c r="F233" s="221"/>
      <c r="G233" s="222"/>
    </row>
    <row r="234" spans="1:7" ht="17.25" customHeight="1">
      <c r="A234" s="407"/>
      <c r="B234" s="407"/>
      <c r="C234" s="407"/>
      <c r="D234" s="407"/>
      <c r="E234" s="407"/>
      <c r="F234" s="407"/>
      <c r="G234" s="407"/>
    </row>
    <row r="235" spans="1:7" ht="14.25" customHeight="1">
      <c r="A235" s="221"/>
      <c r="B235" s="223"/>
      <c r="C235" s="221"/>
      <c r="D235" s="221"/>
      <c r="E235" s="221"/>
      <c r="F235" s="221"/>
      <c r="G235" s="222"/>
    </row>
    <row r="236" spans="1:7" ht="33" customHeight="1">
      <c r="A236" s="225"/>
      <c r="B236" s="293"/>
      <c r="C236" s="293"/>
      <c r="D236" s="293"/>
      <c r="E236" s="293"/>
      <c r="F236" s="293"/>
      <c r="G236" s="293"/>
    </row>
    <row r="237" spans="1:7" ht="30" customHeight="1">
      <c r="A237" s="221"/>
      <c r="B237" s="341" t="s">
        <v>120</v>
      </c>
      <c r="C237" s="221"/>
      <c r="D237" s="221"/>
      <c r="E237" s="221"/>
      <c r="F237" s="221"/>
      <c r="G237" s="222"/>
    </row>
    <row r="238" spans="1:7" ht="20.25">
      <c r="A238" s="221"/>
      <c r="B238" s="223"/>
      <c r="C238" s="221"/>
      <c r="D238" s="221"/>
      <c r="E238" s="221"/>
      <c r="F238" s="221"/>
      <c r="G238" s="222"/>
    </row>
    <row r="239" spans="1:7" ht="30" customHeight="1">
      <c r="A239" s="406" t="s">
        <v>133</v>
      </c>
      <c r="B239" s="406"/>
      <c r="C239" s="406"/>
      <c r="D239" s="406"/>
      <c r="E239" s="406"/>
      <c r="F239" s="406"/>
      <c r="G239" s="406"/>
    </row>
    <row r="240" spans="1:7" ht="72.75" customHeight="1">
      <c r="A240" s="407" t="s">
        <v>178</v>
      </c>
      <c r="B240" s="407"/>
      <c r="C240" s="407"/>
      <c r="D240" s="407"/>
      <c r="E240" s="407"/>
      <c r="F240" s="407"/>
      <c r="G240" s="407"/>
    </row>
    <row r="241" spans="1:7" ht="20.25">
      <c r="A241" s="221"/>
      <c r="B241" s="223"/>
      <c r="C241" s="221"/>
      <c r="D241" s="221"/>
      <c r="E241" s="221"/>
      <c r="F241" s="221"/>
      <c r="G241" s="221"/>
    </row>
    <row r="242" spans="1:7" ht="20.25">
      <c r="A242" s="221"/>
      <c r="B242" s="223"/>
      <c r="C242" s="221"/>
      <c r="D242" s="221"/>
      <c r="E242" s="221"/>
      <c r="F242" s="221"/>
      <c r="G242" s="221"/>
    </row>
    <row r="243" spans="1:7" ht="15.75">
      <c r="A243" s="214"/>
      <c r="B243" s="215"/>
      <c r="C243" s="210"/>
      <c r="D243" s="210"/>
      <c r="E243" s="210"/>
      <c r="F243" s="207"/>
      <c r="G243" s="210"/>
    </row>
    <row r="244" spans="1:7" ht="15.75">
      <c r="A244" s="214"/>
      <c r="B244" s="215"/>
      <c r="C244" s="210"/>
      <c r="D244" s="210"/>
      <c r="E244" s="210"/>
      <c r="F244" s="207"/>
      <c r="G244" s="210"/>
    </row>
    <row r="245" spans="1:7" ht="45.75" customHeight="1">
      <c r="A245" s="214"/>
      <c r="B245" s="215"/>
      <c r="C245" s="210"/>
      <c r="D245" s="210"/>
      <c r="E245" s="210"/>
      <c r="F245" s="207"/>
      <c r="G245" s="210"/>
    </row>
    <row r="246" spans="1:7" ht="19.5" customHeight="1">
      <c r="A246" s="214"/>
      <c r="B246" s="215"/>
      <c r="C246" s="210"/>
      <c r="D246" s="210"/>
      <c r="E246" s="210"/>
      <c r="F246" s="207"/>
      <c r="G246" s="210"/>
    </row>
    <row r="247" spans="1:7" ht="21" customHeight="1">
      <c r="A247" s="214"/>
      <c r="B247" s="215"/>
      <c r="C247" s="210"/>
      <c r="D247" s="210"/>
      <c r="E247" s="210"/>
      <c r="F247" s="207"/>
      <c r="G247" s="210"/>
    </row>
    <row r="248" spans="1:7" ht="15.75">
      <c r="A248" s="214"/>
      <c r="B248" s="215"/>
      <c r="C248" s="210"/>
      <c r="D248" s="210"/>
      <c r="E248" s="210"/>
      <c r="F248" s="207"/>
      <c r="G248" s="210"/>
    </row>
    <row r="249" spans="1:7" ht="21" customHeight="1">
      <c r="A249" s="214"/>
      <c r="B249" s="215"/>
      <c r="C249" s="210"/>
      <c r="D249" s="210"/>
      <c r="E249" s="210"/>
      <c r="F249" s="207"/>
      <c r="G249" s="210"/>
    </row>
    <row r="250" spans="1:7" ht="15.75">
      <c r="A250" s="214"/>
      <c r="B250" s="215"/>
      <c r="C250" s="210"/>
      <c r="D250" s="210"/>
      <c r="E250" s="210"/>
      <c r="F250" s="207"/>
      <c r="G250" s="210"/>
    </row>
    <row r="251" spans="1:7" ht="15.75">
      <c r="A251" s="214"/>
      <c r="B251" s="215"/>
      <c r="C251" s="210"/>
      <c r="D251" s="210"/>
      <c r="E251" s="210"/>
      <c r="F251" s="207"/>
      <c r="G251" s="210"/>
    </row>
    <row r="252" spans="1:7" ht="15.75">
      <c r="A252" s="214"/>
      <c r="B252" s="215"/>
      <c r="C252" s="210"/>
      <c r="D252" s="210"/>
      <c r="E252" s="210"/>
      <c r="F252" s="207"/>
      <c r="G252" s="210"/>
    </row>
    <row r="253" spans="1:7" ht="15.75">
      <c r="A253" s="214"/>
      <c r="B253" s="215"/>
      <c r="C253" s="210"/>
      <c r="D253" s="210"/>
      <c r="E253" s="210"/>
      <c r="F253" s="207"/>
      <c r="G253" s="210"/>
    </row>
    <row r="254" spans="1:7" ht="15.75">
      <c r="A254" s="216"/>
      <c r="B254" s="208"/>
      <c r="C254" s="207"/>
      <c r="D254" s="207"/>
      <c r="E254" s="207"/>
      <c r="F254" s="207"/>
      <c r="G254" s="207"/>
    </row>
    <row r="255" spans="1:7" ht="33" customHeight="1">
      <c r="A255" s="216"/>
      <c r="B255" s="208"/>
      <c r="C255" s="207"/>
      <c r="D255" s="207"/>
      <c r="E255" s="207"/>
      <c r="F255" s="207"/>
      <c r="G255" s="207"/>
    </row>
    <row r="256" spans="1:7" ht="15.75">
      <c r="A256" s="216"/>
      <c r="B256" s="208"/>
      <c r="C256" s="207"/>
      <c r="D256" s="207"/>
      <c r="E256" s="207"/>
      <c r="F256" s="207"/>
      <c r="G256" s="207"/>
    </row>
    <row r="257" spans="1:7" ht="12.75" customHeight="1" thickBot="1">
      <c r="A257" s="216"/>
      <c r="B257" s="208"/>
      <c r="C257" s="207"/>
      <c r="D257" s="207"/>
      <c r="E257" s="207"/>
      <c r="F257" s="207"/>
      <c r="G257" s="207"/>
    </row>
    <row r="258" spans="1:6" ht="17.25" customHeight="1">
      <c r="A258" s="67" t="s">
        <v>1</v>
      </c>
      <c r="B258" s="68" t="s">
        <v>3</v>
      </c>
      <c r="C258" s="67" t="s">
        <v>216</v>
      </c>
      <c r="D258" s="69" t="s">
        <v>216</v>
      </c>
      <c r="E258" s="39" t="s">
        <v>0</v>
      </c>
      <c r="F258" s="40" t="s">
        <v>5</v>
      </c>
    </row>
    <row r="259" spans="1:6" ht="12.75" customHeight="1" thickBot="1">
      <c r="A259" s="70" t="s">
        <v>2</v>
      </c>
      <c r="B259" s="71" t="s">
        <v>2</v>
      </c>
      <c r="C259" s="70" t="s">
        <v>2</v>
      </c>
      <c r="D259" s="72" t="s">
        <v>2</v>
      </c>
      <c r="E259" s="43"/>
      <c r="F259" s="13">
        <v>2011</v>
      </c>
    </row>
    <row r="260" spans="1:6" ht="26.25" customHeight="1" thickBot="1">
      <c r="A260" s="240">
        <v>1</v>
      </c>
      <c r="B260" s="393" t="s">
        <v>115</v>
      </c>
      <c r="C260" s="394"/>
      <c r="D260" s="394"/>
      <c r="E260" s="394"/>
      <c r="F260" s="395"/>
    </row>
    <row r="261" spans="1:7" ht="27" customHeight="1">
      <c r="A261" s="16"/>
      <c r="B261" s="100">
        <v>111</v>
      </c>
      <c r="C261" s="5"/>
      <c r="D261" s="23">
        <v>4111</v>
      </c>
      <c r="E261" s="30" t="s">
        <v>35</v>
      </c>
      <c r="F261" s="243">
        <v>252000</v>
      </c>
      <c r="G261" s="74"/>
    </row>
    <row r="262" spans="1:7" ht="27" customHeight="1">
      <c r="A262" s="16"/>
      <c r="B262" s="73">
        <v>111</v>
      </c>
      <c r="C262" s="5"/>
      <c r="D262" s="2">
        <v>4112</v>
      </c>
      <c r="E262" s="3" t="s">
        <v>21</v>
      </c>
      <c r="F262" s="242">
        <v>33000</v>
      </c>
      <c r="G262" s="74"/>
    </row>
    <row r="263" spans="1:7" ht="27" customHeight="1">
      <c r="A263" s="16"/>
      <c r="B263" s="73">
        <v>111</v>
      </c>
      <c r="C263" s="5"/>
      <c r="D263" s="2">
        <v>4113</v>
      </c>
      <c r="E263" s="75" t="s">
        <v>73</v>
      </c>
      <c r="F263" s="146">
        <v>86500</v>
      </c>
      <c r="G263" s="74"/>
    </row>
    <row r="264" spans="1:7" ht="27" customHeight="1">
      <c r="A264" s="16"/>
      <c r="B264" s="73">
        <v>111</v>
      </c>
      <c r="C264" s="5"/>
      <c r="D264" s="46">
        <v>4114</v>
      </c>
      <c r="E264" s="5" t="s">
        <v>74</v>
      </c>
      <c r="F264" s="243">
        <v>37000</v>
      </c>
      <c r="G264" s="74"/>
    </row>
    <row r="265" spans="1:7" ht="27" customHeight="1">
      <c r="A265" s="16"/>
      <c r="B265" s="4">
        <v>111</v>
      </c>
      <c r="C265" s="5"/>
      <c r="D265" s="6">
        <v>4115</v>
      </c>
      <c r="E265" s="27" t="s">
        <v>14</v>
      </c>
      <c r="F265" s="243">
        <v>5500</v>
      </c>
      <c r="G265" s="74"/>
    </row>
    <row r="266" spans="1:7" ht="18.75" customHeight="1">
      <c r="A266" s="16"/>
      <c r="B266" s="46"/>
      <c r="C266" s="59">
        <v>411</v>
      </c>
      <c r="D266" s="76"/>
      <c r="E266" s="77" t="s">
        <v>185</v>
      </c>
      <c r="F266" s="196">
        <f>F261+F262+F263+F264+F265</f>
        <v>414000</v>
      </c>
      <c r="G266" s="74"/>
    </row>
    <row r="267" spans="1:7" ht="27" customHeight="1">
      <c r="A267" s="16"/>
      <c r="B267" s="73">
        <v>111</v>
      </c>
      <c r="C267" s="5"/>
      <c r="D267" s="23">
        <v>4121</v>
      </c>
      <c r="E267" s="30" t="s">
        <v>23</v>
      </c>
      <c r="F267" s="243">
        <v>27000</v>
      </c>
      <c r="G267" s="287"/>
    </row>
    <row r="268" spans="1:7" ht="27" customHeight="1">
      <c r="A268" s="16"/>
      <c r="B268" s="73">
        <v>111</v>
      </c>
      <c r="C268" s="5"/>
      <c r="D268" s="2">
        <v>4122</v>
      </c>
      <c r="E268" s="3" t="s">
        <v>25</v>
      </c>
      <c r="F268" s="146">
        <v>9600</v>
      </c>
      <c r="G268" s="74"/>
    </row>
    <row r="269" spans="1:7" ht="27" customHeight="1">
      <c r="A269" s="16"/>
      <c r="B269" s="73">
        <v>111</v>
      </c>
      <c r="C269" s="5"/>
      <c r="D269" s="2">
        <v>4125</v>
      </c>
      <c r="E269" s="3" t="s">
        <v>24</v>
      </c>
      <c r="F269" s="146">
        <v>13300</v>
      </c>
      <c r="G269" s="74"/>
    </row>
    <row r="270" spans="1:7" ht="27" customHeight="1">
      <c r="A270" s="16"/>
      <c r="B270" s="4">
        <v>111</v>
      </c>
      <c r="C270" s="5"/>
      <c r="D270" s="6">
        <v>4129</v>
      </c>
      <c r="E270" s="27" t="s">
        <v>26</v>
      </c>
      <c r="F270" s="146">
        <v>5000</v>
      </c>
      <c r="G270" s="74"/>
    </row>
    <row r="271" spans="1:7" ht="21.75" customHeight="1">
      <c r="A271" s="16"/>
      <c r="B271" s="46"/>
      <c r="C271" s="59">
        <v>412</v>
      </c>
      <c r="D271" s="76"/>
      <c r="E271" s="78" t="s">
        <v>189</v>
      </c>
      <c r="F271" s="244">
        <f>F267+F268+F269+F270</f>
        <v>54900</v>
      </c>
      <c r="G271" s="74"/>
    </row>
    <row r="272" spans="1:7" ht="27" customHeight="1">
      <c r="A272" s="16"/>
      <c r="B272" s="73">
        <v>111</v>
      </c>
      <c r="C272" s="5"/>
      <c r="D272" s="23">
        <v>4131</v>
      </c>
      <c r="E272" s="30" t="s">
        <v>77</v>
      </c>
      <c r="F272" s="243">
        <v>50000</v>
      </c>
      <c r="G272" s="74"/>
    </row>
    <row r="273" spans="1:7" ht="27" customHeight="1">
      <c r="A273" s="16"/>
      <c r="B273" s="73">
        <v>111</v>
      </c>
      <c r="C273" s="5"/>
      <c r="D273" s="2">
        <v>4132</v>
      </c>
      <c r="E273" s="3" t="s">
        <v>194</v>
      </c>
      <c r="F273" s="146">
        <v>60000</v>
      </c>
      <c r="G273" s="74"/>
    </row>
    <row r="274" spans="1:7" ht="27" customHeight="1">
      <c r="A274" s="16"/>
      <c r="B274" s="73">
        <v>111</v>
      </c>
      <c r="C274" s="5"/>
      <c r="D274" s="2">
        <v>4133</v>
      </c>
      <c r="E274" s="3" t="s">
        <v>195</v>
      </c>
      <c r="F274" s="146">
        <v>18000</v>
      </c>
      <c r="G274" s="74"/>
    </row>
    <row r="275" spans="1:7" ht="27" customHeight="1">
      <c r="A275" s="16"/>
      <c r="B275" s="73">
        <v>111</v>
      </c>
      <c r="C275" s="5"/>
      <c r="D275" s="2">
        <v>4135</v>
      </c>
      <c r="E275" s="57" t="s">
        <v>79</v>
      </c>
      <c r="F275" s="146">
        <v>50000</v>
      </c>
      <c r="G275" s="74"/>
    </row>
    <row r="276" spans="1:7" ht="27" customHeight="1">
      <c r="A276" s="16"/>
      <c r="B276" s="4">
        <v>111</v>
      </c>
      <c r="C276" s="5"/>
      <c r="D276" s="6">
        <v>4139</v>
      </c>
      <c r="E276" s="27" t="s">
        <v>38</v>
      </c>
      <c r="F276" s="245">
        <v>552000</v>
      </c>
      <c r="G276" s="74"/>
    </row>
    <row r="277" spans="1:7" ht="27" customHeight="1">
      <c r="A277" s="16"/>
      <c r="B277" s="46"/>
      <c r="C277" s="59">
        <v>413</v>
      </c>
      <c r="D277" s="76"/>
      <c r="E277" s="78" t="s">
        <v>187</v>
      </c>
      <c r="F277" s="244">
        <f>F272+F273+F274+F275+F276</f>
        <v>730000</v>
      </c>
      <c r="G277" s="74"/>
    </row>
    <row r="278" spans="1:7" ht="27" customHeight="1">
      <c r="A278" s="16"/>
      <c r="B278" s="4">
        <v>111</v>
      </c>
      <c r="C278" s="15"/>
      <c r="D278" s="23">
        <v>4313</v>
      </c>
      <c r="E278" s="30" t="s">
        <v>82</v>
      </c>
      <c r="F278" s="246">
        <v>40000</v>
      </c>
      <c r="G278" s="74"/>
    </row>
    <row r="279" spans="1:7" ht="30.75" customHeight="1" thickBot="1">
      <c r="A279" s="16"/>
      <c r="B279" s="6"/>
      <c r="C279" s="59">
        <v>431</v>
      </c>
      <c r="D279" s="79"/>
      <c r="E279" s="80" t="s">
        <v>193</v>
      </c>
      <c r="F279" s="247">
        <f>F278</f>
        <v>40000</v>
      </c>
      <c r="G279" s="74"/>
    </row>
    <row r="280" spans="1:7" ht="29.25" customHeight="1" thickBot="1" thickTop="1">
      <c r="A280" s="399" t="s">
        <v>39</v>
      </c>
      <c r="B280" s="403"/>
      <c r="C280" s="403"/>
      <c r="D280" s="403"/>
      <c r="E280" s="404"/>
      <c r="F280" s="248">
        <f>F266+F271+F277+F279</f>
        <v>1238900</v>
      </c>
      <c r="G280" s="74"/>
    </row>
    <row r="281" spans="1:6" ht="30.75" customHeight="1" thickBot="1">
      <c r="A281" s="148">
        <v>2</v>
      </c>
      <c r="B281" s="392" t="s">
        <v>108</v>
      </c>
      <c r="C281" s="394"/>
      <c r="D281" s="394"/>
      <c r="E281" s="394"/>
      <c r="F281" s="395"/>
    </row>
    <row r="282" spans="1:6" ht="22.5" customHeight="1">
      <c r="A282" s="16"/>
      <c r="B282" s="84">
        <v>111</v>
      </c>
      <c r="C282" s="5"/>
      <c r="D282" s="23">
        <v>4111</v>
      </c>
      <c r="E282" s="30" t="s">
        <v>35</v>
      </c>
      <c r="F282" s="7">
        <v>43000</v>
      </c>
    </row>
    <row r="283" spans="1:6" ht="22.5" customHeight="1">
      <c r="A283" s="16"/>
      <c r="B283" s="4">
        <v>111</v>
      </c>
      <c r="C283" s="5"/>
      <c r="D283" s="2">
        <v>4112</v>
      </c>
      <c r="E283" s="3" t="s">
        <v>21</v>
      </c>
      <c r="F283" s="82">
        <v>6600</v>
      </c>
    </row>
    <row r="284" spans="1:6" ht="22.5" customHeight="1">
      <c r="A284" s="16"/>
      <c r="B284" s="4">
        <v>111</v>
      </c>
      <c r="C284" s="5"/>
      <c r="D284" s="2">
        <v>4113</v>
      </c>
      <c r="E284" s="75" t="s">
        <v>73</v>
      </c>
      <c r="F284" s="1">
        <v>15000</v>
      </c>
    </row>
    <row r="285" spans="1:6" ht="22.5" customHeight="1">
      <c r="A285" s="16"/>
      <c r="B285" s="4">
        <v>111</v>
      </c>
      <c r="C285" s="5"/>
      <c r="D285" s="46">
        <v>4114</v>
      </c>
      <c r="E285" s="5" t="s">
        <v>74</v>
      </c>
      <c r="F285" s="7">
        <v>7300</v>
      </c>
    </row>
    <row r="286" spans="1:6" ht="22.5" customHeight="1">
      <c r="A286" s="16"/>
      <c r="B286" s="73">
        <v>111</v>
      </c>
      <c r="C286" s="5"/>
      <c r="D286" s="6">
        <v>4115</v>
      </c>
      <c r="E286" s="27" t="s">
        <v>14</v>
      </c>
      <c r="F286" s="1">
        <v>1000</v>
      </c>
    </row>
    <row r="287" spans="1:6" ht="24" customHeight="1">
      <c r="A287" s="16"/>
      <c r="B287" s="2"/>
      <c r="C287" s="59">
        <v>411</v>
      </c>
      <c r="D287" s="76"/>
      <c r="E287" s="83" t="s">
        <v>185</v>
      </c>
      <c r="F287" s="189">
        <f>F282+F283+F284+F285+F286</f>
        <v>72900</v>
      </c>
    </row>
    <row r="288" spans="1:7" ht="22.5" customHeight="1">
      <c r="A288" s="16"/>
      <c r="B288" s="84">
        <v>111</v>
      </c>
      <c r="C288" s="5"/>
      <c r="D288" s="23">
        <v>4121</v>
      </c>
      <c r="E288" s="30" t="s">
        <v>23</v>
      </c>
      <c r="F288" s="1">
        <v>4800</v>
      </c>
      <c r="G288" s="285"/>
    </row>
    <row r="289" spans="1:6" ht="22.5" customHeight="1">
      <c r="A289" s="16"/>
      <c r="B289" s="4">
        <v>111</v>
      </c>
      <c r="C289" s="5"/>
      <c r="D289" s="2">
        <v>4122</v>
      </c>
      <c r="E289" s="3" t="s">
        <v>25</v>
      </c>
      <c r="F289" s="1">
        <v>2700</v>
      </c>
    </row>
    <row r="290" spans="1:6" ht="22.5" customHeight="1">
      <c r="A290" s="16"/>
      <c r="B290" s="4">
        <v>111</v>
      </c>
      <c r="C290" s="5"/>
      <c r="D290" s="2">
        <v>4125</v>
      </c>
      <c r="E290" s="3" t="s">
        <v>24</v>
      </c>
      <c r="F290" s="1">
        <v>2800</v>
      </c>
    </row>
    <row r="291" spans="1:6" ht="22.5" customHeight="1">
      <c r="A291" s="16"/>
      <c r="B291" s="4">
        <v>111</v>
      </c>
      <c r="C291" s="5"/>
      <c r="D291" s="6">
        <v>4129</v>
      </c>
      <c r="E291" s="27" t="s">
        <v>26</v>
      </c>
      <c r="F291" s="1">
        <v>1500</v>
      </c>
    </row>
    <row r="292" spans="1:6" ht="26.25" customHeight="1">
      <c r="A292" s="16"/>
      <c r="B292" s="6"/>
      <c r="C292" s="59">
        <v>412</v>
      </c>
      <c r="D292" s="76"/>
      <c r="E292" s="78" t="s">
        <v>189</v>
      </c>
      <c r="F292" s="189">
        <f>F288+F289+F290+F291</f>
        <v>11800</v>
      </c>
    </row>
    <row r="293" spans="1:6" ht="22.5" customHeight="1">
      <c r="A293" s="16"/>
      <c r="B293" s="4">
        <v>111</v>
      </c>
      <c r="C293" s="59"/>
      <c r="D293" s="23">
        <v>4131</v>
      </c>
      <c r="E293" s="30" t="s">
        <v>190</v>
      </c>
      <c r="F293" s="85">
        <v>8000</v>
      </c>
    </row>
    <row r="294" spans="1:6" ht="22.5" customHeight="1">
      <c r="A294" s="16"/>
      <c r="B294" s="4">
        <v>111</v>
      </c>
      <c r="C294" s="5"/>
      <c r="D294" s="2">
        <v>4132</v>
      </c>
      <c r="E294" s="3" t="s">
        <v>194</v>
      </c>
      <c r="F294" s="1">
        <v>2000</v>
      </c>
    </row>
    <row r="295" spans="1:6" ht="22.5" customHeight="1">
      <c r="A295" s="16"/>
      <c r="B295" s="84">
        <v>111</v>
      </c>
      <c r="C295" s="5"/>
      <c r="D295" s="2">
        <v>4133</v>
      </c>
      <c r="E295" s="3" t="s">
        <v>195</v>
      </c>
      <c r="F295" s="1">
        <v>500</v>
      </c>
    </row>
    <row r="296" spans="1:6" ht="22.5" customHeight="1">
      <c r="A296" s="16"/>
      <c r="B296" s="4">
        <v>111</v>
      </c>
      <c r="C296" s="5" t="s">
        <v>100</v>
      </c>
      <c r="D296" s="2">
        <v>4135</v>
      </c>
      <c r="E296" s="3" t="s">
        <v>79</v>
      </c>
      <c r="F296" s="1">
        <v>6500</v>
      </c>
    </row>
    <row r="297" spans="1:7" s="5" customFormat="1" ht="22.5" customHeight="1">
      <c r="A297" s="16"/>
      <c r="B297" s="4">
        <v>111</v>
      </c>
      <c r="D297" s="23">
        <v>4139</v>
      </c>
      <c r="E297" s="30" t="s">
        <v>28</v>
      </c>
      <c r="F297" s="87">
        <v>3000</v>
      </c>
      <c r="G297" s="88"/>
    </row>
    <row r="298" spans="1:6" ht="30.75" customHeight="1" thickBot="1">
      <c r="A298" s="89"/>
      <c r="B298" s="90"/>
      <c r="C298" s="91">
        <v>413</v>
      </c>
      <c r="D298" s="92"/>
      <c r="E298" s="93" t="s">
        <v>187</v>
      </c>
      <c r="F298" s="190">
        <f>F293+F294+F295+F296+F297</f>
        <v>20000</v>
      </c>
    </row>
    <row r="299" spans="1:6" ht="33" customHeight="1" thickBot="1" thickTop="1">
      <c r="A299" s="399" t="s">
        <v>42</v>
      </c>
      <c r="B299" s="400"/>
      <c r="C299" s="400"/>
      <c r="D299" s="400"/>
      <c r="E299" s="387"/>
      <c r="F299" s="258">
        <f>F298+F292+F287</f>
        <v>104700</v>
      </c>
    </row>
    <row r="300" spans="1:6" ht="14.25" customHeight="1" thickBot="1">
      <c r="A300" s="94"/>
      <c r="B300" s="94"/>
      <c r="C300" s="94"/>
      <c r="D300" s="94"/>
      <c r="E300" s="94"/>
      <c r="F300" s="241"/>
    </row>
    <row r="301" spans="1:6" ht="17.25" customHeight="1">
      <c r="A301" s="67" t="s">
        <v>1</v>
      </c>
      <c r="B301" s="68" t="s">
        <v>3</v>
      </c>
      <c r="C301" s="67" t="s">
        <v>216</v>
      </c>
      <c r="D301" s="69" t="s">
        <v>216</v>
      </c>
      <c r="E301" s="39" t="s">
        <v>0</v>
      </c>
      <c r="F301" s="40" t="s">
        <v>5</v>
      </c>
    </row>
    <row r="302" spans="1:6" ht="20.25" customHeight="1" thickBot="1">
      <c r="A302" s="249" t="s">
        <v>2</v>
      </c>
      <c r="B302" s="250" t="s">
        <v>2</v>
      </c>
      <c r="C302" s="249" t="s">
        <v>2</v>
      </c>
      <c r="D302" s="9" t="s">
        <v>2</v>
      </c>
      <c r="E302" s="251"/>
      <c r="F302" s="252">
        <v>2011</v>
      </c>
    </row>
    <row r="303" spans="1:6" ht="31.5" customHeight="1" thickBot="1">
      <c r="A303" s="148">
        <v>3</v>
      </c>
      <c r="B303" s="392" t="s">
        <v>109</v>
      </c>
      <c r="C303" s="394"/>
      <c r="D303" s="394"/>
      <c r="E303" s="394"/>
      <c r="F303" s="395"/>
    </row>
    <row r="304" spans="1:6" ht="19.5" customHeight="1">
      <c r="A304" s="16"/>
      <c r="B304" s="84">
        <v>111</v>
      </c>
      <c r="C304" s="5"/>
      <c r="D304" s="23">
        <v>4111</v>
      </c>
      <c r="E304" s="30" t="s">
        <v>35</v>
      </c>
      <c r="F304" s="7">
        <v>24000</v>
      </c>
    </row>
    <row r="305" spans="1:6" ht="19.5" customHeight="1">
      <c r="A305" s="16"/>
      <c r="B305" s="4">
        <v>111</v>
      </c>
      <c r="C305" s="5"/>
      <c r="D305" s="2">
        <v>4112</v>
      </c>
      <c r="E305" s="3" t="s">
        <v>21</v>
      </c>
      <c r="F305" s="82">
        <v>3500</v>
      </c>
    </row>
    <row r="306" spans="1:6" ht="19.5" customHeight="1">
      <c r="A306" s="16"/>
      <c r="B306" s="4">
        <v>111</v>
      </c>
      <c r="C306" s="5"/>
      <c r="D306" s="2">
        <v>4113</v>
      </c>
      <c r="E306" s="75" t="s">
        <v>73</v>
      </c>
      <c r="F306" s="1">
        <v>8500</v>
      </c>
    </row>
    <row r="307" spans="1:6" ht="19.5" customHeight="1">
      <c r="A307" s="16"/>
      <c r="B307" s="4">
        <v>111</v>
      </c>
      <c r="C307" s="5"/>
      <c r="D307" s="46">
        <v>4114</v>
      </c>
      <c r="E307" s="5" t="s">
        <v>74</v>
      </c>
      <c r="F307" s="7">
        <v>3800</v>
      </c>
    </row>
    <row r="308" spans="1:6" ht="19.5" customHeight="1">
      <c r="A308" s="16"/>
      <c r="B308" s="4">
        <v>111</v>
      </c>
      <c r="C308" s="5"/>
      <c r="D308" s="2">
        <v>4115</v>
      </c>
      <c r="E308" s="3" t="s">
        <v>14</v>
      </c>
      <c r="F308" s="7">
        <v>700</v>
      </c>
    </row>
    <row r="309" spans="1:6" ht="19.5" customHeight="1">
      <c r="A309" s="16"/>
      <c r="B309" s="2"/>
      <c r="C309" s="59">
        <v>411</v>
      </c>
      <c r="D309" s="97"/>
      <c r="E309" s="47" t="s">
        <v>185</v>
      </c>
      <c r="F309" s="191">
        <f>F304+F305+F306+F307+F308</f>
        <v>40500</v>
      </c>
    </row>
    <row r="310" spans="1:7" ht="19.5" customHeight="1">
      <c r="A310" s="16"/>
      <c r="B310" s="4">
        <v>111</v>
      </c>
      <c r="C310" s="5"/>
      <c r="D310" s="2">
        <v>4121</v>
      </c>
      <c r="E310" s="3" t="s">
        <v>23</v>
      </c>
      <c r="F310" s="1">
        <v>2800</v>
      </c>
      <c r="G310" s="285"/>
    </row>
    <row r="311" spans="1:6" ht="19.5" customHeight="1">
      <c r="A311" s="16"/>
      <c r="B311" s="4">
        <v>111</v>
      </c>
      <c r="C311" s="5"/>
      <c r="D311" s="2">
        <v>4122</v>
      </c>
      <c r="E311" s="3" t="s">
        <v>25</v>
      </c>
      <c r="F311" s="1">
        <v>1800</v>
      </c>
    </row>
    <row r="312" spans="1:6" ht="19.5" customHeight="1">
      <c r="A312" s="16"/>
      <c r="B312" s="4">
        <v>111</v>
      </c>
      <c r="C312" s="5"/>
      <c r="D312" s="2">
        <v>4125</v>
      </c>
      <c r="E312" s="3" t="s">
        <v>24</v>
      </c>
      <c r="F312" s="1">
        <v>1000</v>
      </c>
    </row>
    <row r="313" spans="1:6" ht="19.5" customHeight="1">
      <c r="A313" s="16"/>
      <c r="B313" s="4">
        <v>111</v>
      </c>
      <c r="C313" s="5"/>
      <c r="D313" s="2">
        <v>4129</v>
      </c>
      <c r="E313" s="3" t="s">
        <v>26</v>
      </c>
      <c r="F313" s="1">
        <v>800</v>
      </c>
    </row>
    <row r="314" spans="1:6" ht="19.5" customHeight="1">
      <c r="A314" s="16"/>
      <c r="B314" s="6"/>
      <c r="C314" s="59">
        <v>412</v>
      </c>
      <c r="D314" s="97"/>
      <c r="E314" s="78" t="s">
        <v>189</v>
      </c>
      <c r="F314" s="191">
        <f>F310+F311+F312+F313</f>
        <v>6400</v>
      </c>
    </row>
    <row r="315" spans="1:6" ht="19.5" customHeight="1">
      <c r="A315" s="16"/>
      <c r="B315" s="4">
        <v>111</v>
      </c>
      <c r="C315" s="59"/>
      <c r="D315" s="2">
        <v>4131</v>
      </c>
      <c r="E315" s="3" t="s">
        <v>190</v>
      </c>
      <c r="F315" s="85">
        <v>1000</v>
      </c>
    </row>
    <row r="316" spans="1:6" ht="19.5" customHeight="1">
      <c r="A316" s="16"/>
      <c r="B316" s="4">
        <v>111</v>
      </c>
      <c r="C316" s="5"/>
      <c r="D316" s="2">
        <v>4132</v>
      </c>
      <c r="E316" s="3" t="s">
        <v>194</v>
      </c>
      <c r="F316" s="1">
        <v>6000</v>
      </c>
    </row>
    <row r="317" spans="1:6" ht="19.5" customHeight="1">
      <c r="A317" s="16"/>
      <c r="B317" s="84">
        <v>111</v>
      </c>
      <c r="C317" s="5"/>
      <c r="D317" s="46">
        <v>4133</v>
      </c>
      <c r="E317" s="3" t="s">
        <v>195</v>
      </c>
      <c r="F317" s="1">
        <v>500</v>
      </c>
    </row>
    <row r="318" spans="1:6" ht="19.5" customHeight="1">
      <c r="A318" s="16"/>
      <c r="B318" s="4">
        <v>111</v>
      </c>
      <c r="C318" s="102" t="s">
        <v>100</v>
      </c>
      <c r="D318" s="2">
        <v>4135</v>
      </c>
      <c r="E318" s="3" t="s">
        <v>79</v>
      </c>
      <c r="F318" s="1">
        <v>6000</v>
      </c>
    </row>
    <row r="319" spans="1:7" s="5" customFormat="1" ht="19.5" customHeight="1">
      <c r="A319" s="16"/>
      <c r="B319" s="4">
        <v>111</v>
      </c>
      <c r="D319" s="23">
        <v>4139</v>
      </c>
      <c r="E319" s="30" t="s">
        <v>28</v>
      </c>
      <c r="F319" s="87">
        <v>2000</v>
      </c>
      <c r="G319" s="88"/>
    </row>
    <row r="320" spans="1:6" ht="24" customHeight="1" thickBot="1">
      <c r="A320" s="16"/>
      <c r="B320" s="2"/>
      <c r="C320" s="59">
        <v>413</v>
      </c>
      <c r="D320" s="92"/>
      <c r="E320" s="93" t="s">
        <v>187</v>
      </c>
      <c r="F320" s="190">
        <f>F315+F316+F317+F318+F319</f>
        <v>15500</v>
      </c>
    </row>
    <row r="321" spans="1:6" ht="39" customHeight="1" thickBot="1" thickTop="1">
      <c r="A321" s="399" t="s">
        <v>59</v>
      </c>
      <c r="B321" s="384"/>
      <c r="C321" s="384"/>
      <c r="D321" s="384"/>
      <c r="E321" s="385"/>
      <c r="F321" s="266">
        <f>F320+F314+F309</f>
        <v>62400</v>
      </c>
    </row>
    <row r="322" spans="1:6" ht="35.25" customHeight="1" thickBot="1">
      <c r="A322" s="99">
        <v>4</v>
      </c>
      <c r="B322" s="430" t="s">
        <v>40</v>
      </c>
      <c r="C322" s="401"/>
      <c r="D322" s="401"/>
      <c r="E322" s="401"/>
      <c r="F322" s="402"/>
    </row>
    <row r="323" spans="1:7" ht="24.75" customHeight="1">
      <c r="A323" s="16"/>
      <c r="B323" s="100">
        <v>111</v>
      </c>
      <c r="C323" s="5"/>
      <c r="D323" s="23">
        <v>4111</v>
      </c>
      <c r="E323" s="30" t="s">
        <v>35</v>
      </c>
      <c r="F323" s="7">
        <v>88500</v>
      </c>
      <c r="G323" s="88"/>
    </row>
    <row r="324" spans="1:7" ht="24.75" customHeight="1">
      <c r="A324" s="16"/>
      <c r="B324" s="73">
        <v>111</v>
      </c>
      <c r="C324" s="5"/>
      <c r="D324" s="2">
        <v>4112</v>
      </c>
      <c r="E324" s="3" t="s">
        <v>21</v>
      </c>
      <c r="F324" s="82">
        <v>12000</v>
      </c>
      <c r="G324" s="88"/>
    </row>
    <row r="325" spans="1:6" ht="24.75" customHeight="1">
      <c r="A325" s="16"/>
      <c r="B325" s="73">
        <v>111</v>
      </c>
      <c r="C325" s="5"/>
      <c r="D325" s="2">
        <v>4113</v>
      </c>
      <c r="E325" s="75" t="s">
        <v>73</v>
      </c>
      <c r="F325" s="1">
        <v>30500</v>
      </c>
    </row>
    <row r="326" spans="1:6" ht="24.75" customHeight="1">
      <c r="A326" s="16"/>
      <c r="B326" s="73">
        <v>111</v>
      </c>
      <c r="C326" s="5"/>
      <c r="D326" s="46">
        <v>4114</v>
      </c>
      <c r="E326" s="5" t="s">
        <v>74</v>
      </c>
      <c r="F326" s="7">
        <v>13500</v>
      </c>
    </row>
    <row r="327" spans="1:6" ht="24.75" customHeight="1">
      <c r="A327" s="16"/>
      <c r="B327" s="4">
        <v>111</v>
      </c>
      <c r="C327" s="5"/>
      <c r="D327" s="2">
        <v>4115</v>
      </c>
      <c r="E327" s="3" t="s">
        <v>14</v>
      </c>
      <c r="F327" s="7">
        <v>2500</v>
      </c>
    </row>
    <row r="328" spans="1:6" ht="19.5" customHeight="1">
      <c r="A328" s="16"/>
      <c r="B328" s="46"/>
      <c r="C328" s="59">
        <v>411</v>
      </c>
      <c r="D328" s="97"/>
      <c r="E328" s="47" t="s">
        <v>185</v>
      </c>
      <c r="F328" s="191">
        <f>F323+F324+F325+F326+F327</f>
        <v>147000</v>
      </c>
    </row>
    <row r="329" spans="1:7" ht="24" customHeight="1">
      <c r="A329" s="16"/>
      <c r="B329" s="4">
        <v>111</v>
      </c>
      <c r="C329" s="5"/>
      <c r="D329" s="2">
        <v>4121</v>
      </c>
      <c r="E329" s="3" t="s">
        <v>23</v>
      </c>
      <c r="F329" s="1">
        <v>9300</v>
      </c>
      <c r="G329" s="285"/>
    </row>
    <row r="330" spans="1:6" ht="24" customHeight="1">
      <c r="A330" s="16"/>
      <c r="B330" s="4">
        <v>111</v>
      </c>
      <c r="C330" s="5"/>
      <c r="D330" s="2">
        <v>4122</v>
      </c>
      <c r="E330" s="3" t="s">
        <v>25</v>
      </c>
      <c r="F330" s="1">
        <v>4200</v>
      </c>
    </row>
    <row r="331" spans="1:6" ht="24" customHeight="1">
      <c r="A331" s="16"/>
      <c r="B331" s="4">
        <v>111</v>
      </c>
      <c r="C331" s="5"/>
      <c r="D331" s="2">
        <v>4125</v>
      </c>
      <c r="E331" s="3" t="s">
        <v>24</v>
      </c>
      <c r="F331" s="1">
        <v>4200</v>
      </c>
    </row>
    <row r="332" spans="1:6" ht="24" customHeight="1">
      <c r="A332" s="16"/>
      <c r="B332" s="101">
        <v>111</v>
      </c>
      <c r="C332" s="102"/>
      <c r="D332" s="103">
        <v>4128</v>
      </c>
      <c r="E332" s="3" t="s">
        <v>41</v>
      </c>
      <c r="F332" s="104">
        <v>200000</v>
      </c>
    </row>
    <row r="333" spans="1:6" ht="24" customHeight="1">
      <c r="A333" s="105"/>
      <c r="B333" s="106">
        <v>111</v>
      </c>
      <c r="C333" s="102"/>
      <c r="D333" s="107">
        <v>4129</v>
      </c>
      <c r="E333" s="27" t="s">
        <v>26</v>
      </c>
      <c r="F333" s="104">
        <v>5000</v>
      </c>
    </row>
    <row r="334" spans="1:6" ht="19.5" customHeight="1">
      <c r="A334" s="105"/>
      <c r="B334" s="108"/>
      <c r="C334" s="102"/>
      <c r="D334" s="103"/>
      <c r="E334" s="78" t="s">
        <v>189</v>
      </c>
      <c r="F334" s="192">
        <f>SUM(F329:F333)</f>
        <v>222700</v>
      </c>
    </row>
    <row r="335" spans="1:7" ht="22.5" customHeight="1">
      <c r="A335" s="105"/>
      <c r="B335" s="109">
        <v>111</v>
      </c>
      <c r="C335" s="110"/>
      <c r="D335" s="111">
        <v>4131</v>
      </c>
      <c r="E335" s="30" t="s">
        <v>190</v>
      </c>
      <c r="F335" s="7">
        <v>24000</v>
      </c>
      <c r="G335" s="285"/>
    </row>
    <row r="336" spans="1:7" ht="22.5" customHeight="1">
      <c r="A336" s="16"/>
      <c r="B336" s="73">
        <v>111</v>
      </c>
      <c r="C336" s="59"/>
      <c r="D336" s="2">
        <v>4132</v>
      </c>
      <c r="E336" s="3" t="s">
        <v>194</v>
      </c>
      <c r="F336" s="1">
        <v>5000</v>
      </c>
      <c r="G336" s="285"/>
    </row>
    <row r="337" spans="1:7" ht="22.5" customHeight="1">
      <c r="A337" s="16"/>
      <c r="B337" s="4">
        <v>111</v>
      </c>
      <c r="C337" s="59"/>
      <c r="D337" s="2">
        <v>4133</v>
      </c>
      <c r="E337" s="3" t="s">
        <v>195</v>
      </c>
      <c r="F337" s="1">
        <v>3000</v>
      </c>
      <c r="G337" s="285"/>
    </row>
    <row r="338" spans="1:6" ht="22.5" customHeight="1">
      <c r="A338" s="16"/>
      <c r="B338" s="4">
        <v>111</v>
      </c>
      <c r="C338" s="5"/>
      <c r="D338" s="2">
        <v>4135</v>
      </c>
      <c r="E338" s="3" t="s">
        <v>79</v>
      </c>
      <c r="F338" s="1">
        <v>12000</v>
      </c>
    </row>
    <row r="339" spans="1:6" ht="22.5" customHeight="1">
      <c r="A339" s="16"/>
      <c r="B339" s="4">
        <v>111</v>
      </c>
      <c r="C339" s="5"/>
      <c r="D339" s="6">
        <v>4139</v>
      </c>
      <c r="E339" s="27" t="s">
        <v>38</v>
      </c>
      <c r="F339" s="85">
        <v>21000</v>
      </c>
    </row>
    <row r="340" spans="1:6" ht="19.5" customHeight="1">
      <c r="A340" s="16"/>
      <c r="B340" s="46"/>
      <c r="C340" s="59">
        <v>413</v>
      </c>
      <c r="D340" s="76"/>
      <c r="E340" s="78" t="s">
        <v>187</v>
      </c>
      <c r="F340" s="193">
        <f>F339+F338+F337+F336+F335</f>
        <v>65000</v>
      </c>
    </row>
    <row r="341" spans="1:6" ht="27" customHeight="1">
      <c r="A341" s="16"/>
      <c r="B341" s="73">
        <v>180</v>
      </c>
      <c r="C341" s="5"/>
      <c r="D341" s="46">
        <v>4312</v>
      </c>
      <c r="E341" s="112" t="s">
        <v>191</v>
      </c>
      <c r="F341" s="85">
        <v>350000</v>
      </c>
    </row>
    <row r="342" spans="1:6" ht="28.5" customHeight="1">
      <c r="A342" s="16"/>
      <c r="B342" s="4">
        <v>111</v>
      </c>
      <c r="C342" s="102"/>
      <c r="D342" s="2">
        <v>4313</v>
      </c>
      <c r="E342" s="3" t="s">
        <v>82</v>
      </c>
      <c r="F342" s="85">
        <v>95000</v>
      </c>
    </row>
    <row r="343" spans="1:6" ht="41.25" customHeight="1" thickBot="1">
      <c r="A343" s="16"/>
      <c r="B343" s="2"/>
      <c r="C343" s="110">
        <v>431</v>
      </c>
      <c r="D343" s="113"/>
      <c r="E343" s="114" t="s">
        <v>193</v>
      </c>
      <c r="F343" s="192">
        <f>F341+F342</f>
        <v>445000</v>
      </c>
    </row>
    <row r="344" spans="1:6" ht="36.75" customHeight="1" thickBot="1" thickTop="1">
      <c r="A344" s="399" t="s">
        <v>58</v>
      </c>
      <c r="B344" s="400"/>
      <c r="C344" s="400"/>
      <c r="D344" s="400"/>
      <c r="E344" s="387"/>
      <c r="F344" s="248">
        <f>F328+F334+F340+F343</f>
        <v>879700</v>
      </c>
    </row>
    <row r="345" spans="1:6" ht="25.5" customHeight="1" thickBot="1">
      <c r="A345" s="294"/>
      <c r="B345" s="294"/>
      <c r="C345" s="294"/>
      <c r="D345" s="294"/>
      <c r="E345" s="294"/>
      <c r="F345" s="295"/>
    </row>
    <row r="346" spans="1:6" ht="17.25" customHeight="1">
      <c r="A346" s="67" t="s">
        <v>1</v>
      </c>
      <c r="B346" s="68" t="s">
        <v>3</v>
      </c>
      <c r="C346" s="67" t="s">
        <v>216</v>
      </c>
      <c r="D346" s="69" t="s">
        <v>216</v>
      </c>
      <c r="E346" s="39" t="s">
        <v>0</v>
      </c>
      <c r="F346" s="40" t="s">
        <v>5</v>
      </c>
    </row>
    <row r="347" spans="1:6" ht="18" customHeight="1" thickBot="1">
      <c r="A347" s="70" t="s">
        <v>2</v>
      </c>
      <c r="B347" s="71" t="s">
        <v>2</v>
      </c>
      <c r="C347" s="70" t="s">
        <v>2</v>
      </c>
      <c r="D347" s="72" t="s">
        <v>2</v>
      </c>
      <c r="E347" s="43"/>
      <c r="F347" s="13">
        <v>2011</v>
      </c>
    </row>
    <row r="348" spans="1:6" ht="27" customHeight="1" thickBot="1">
      <c r="A348" s="240">
        <v>5</v>
      </c>
      <c r="B348" s="393" t="s">
        <v>43</v>
      </c>
      <c r="C348" s="394"/>
      <c r="D348" s="394"/>
      <c r="E348" s="394"/>
      <c r="F348" s="395"/>
    </row>
    <row r="349" spans="1:7" ht="24.75" customHeight="1">
      <c r="A349" s="16"/>
      <c r="B349" s="84">
        <v>112</v>
      </c>
      <c r="C349" s="5"/>
      <c r="D349" s="23">
        <v>4111</v>
      </c>
      <c r="E349" s="30" t="s">
        <v>35</v>
      </c>
      <c r="F349" s="7">
        <v>130000</v>
      </c>
      <c r="G349" s="116"/>
    </row>
    <row r="350" spans="1:7" ht="24.75" customHeight="1">
      <c r="A350" s="16"/>
      <c r="B350" s="4">
        <v>112</v>
      </c>
      <c r="C350" s="5"/>
      <c r="D350" s="2">
        <v>4112</v>
      </c>
      <c r="E350" s="3" t="s">
        <v>21</v>
      </c>
      <c r="F350" s="82">
        <v>17000</v>
      </c>
      <c r="G350" s="117"/>
    </row>
    <row r="351" spans="1:7" ht="24.75" customHeight="1">
      <c r="A351" s="16"/>
      <c r="B351" s="4">
        <v>112</v>
      </c>
      <c r="C351" s="5"/>
      <c r="D351" s="2">
        <v>4113</v>
      </c>
      <c r="E351" s="75" t="s">
        <v>73</v>
      </c>
      <c r="F351" s="1">
        <v>44700</v>
      </c>
      <c r="G351" s="117"/>
    </row>
    <row r="352" spans="1:7" ht="24.75" customHeight="1">
      <c r="A352" s="16"/>
      <c r="B352" s="4">
        <v>112</v>
      </c>
      <c r="C352" s="5"/>
      <c r="D352" s="46">
        <v>4114</v>
      </c>
      <c r="E352" s="5" t="s">
        <v>74</v>
      </c>
      <c r="F352" s="7">
        <v>19200</v>
      </c>
      <c r="G352" s="117"/>
    </row>
    <row r="353" spans="1:7" ht="24.75" customHeight="1">
      <c r="A353" s="16"/>
      <c r="B353" s="4">
        <v>112</v>
      </c>
      <c r="C353" s="5"/>
      <c r="D353" s="2">
        <v>4115</v>
      </c>
      <c r="E353" s="3" t="s">
        <v>14</v>
      </c>
      <c r="F353" s="7">
        <v>3000</v>
      </c>
      <c r="G353" s="116"/>
    </row>
    <row r="354" spans="1:9" ht="24.75" customHeight="1">
      <c r="A354" s="16"/>
      <c r="B354" s="46"/>
      <c r="C354" s="59">
        <v>411</v>
      </c>
      <c r="D354" s="97"/>
      <c r="E354" s="47" t="s">
        <v>185</v>
      </c>
      <c r="F354" s="191">
        <f>F349+F350+F351+F352+F353</f>
        <v>213900</v>
      </c>
      <c r="H354" s="14"/>
      <c r="I354" s="14"/>
    </row>
    <row r="355" spans="1:7" ht="28.5" customHeight="1">
      <c r="A355" s="16"/>
      <c r="B355" s="4">
        <v>112</v>
      </c>
      <c r="C355" s="5"/>
      <c r="D355" s="2">
        <v>4121</v>
      </c>
      <c r="E355" s="3" t="s">
        <v>23</v>
      </c>
      <c r="F355" s="1">
        <v>19800</v>
      </c>
      <c r="G355" s="285"/>
    </row>
    <row r="356" spans="1:6" ht="19.5" customHeight="1">
      <c r="A356" s="16"/>
      <c r="B356" s="4">
        <v>112</v>
      </c>
      <c r="C356" s="5"/>
      <c r="D356" s="2">
        <v>4122</v>
      </c>
      <c r="E356" s="3" t="s">
        <v>25</v>
      </c>
      <c r="F356" s="1">
        <v>7200</v>
      </c>
    </row>
    <row r="357" spans="1:6" ht="19.5" customHeight="1">
      <c r="A357" s="16"/>
      <c r="B357" s="4">
        <v>112</v>
      </c>
      <c r="C357" s="5"/>
      <c r="D357" s="2">
        <v>4125</v>
      </c>
      <c r="E357" s="3" t="s">
        <v>24</v>
      </c>
      <c r="F357" s="1">
        <v>11000</v>
      </c>
    </row>
    <row r="358" spans="1:6" ht="19.5" customHeight="1">
      <c r="A358" s="16"/>
      <c r="B358" s="4">
        <v>112</v>
      </c>
      <c r="C358" s="5"/>
      <c r="D358" s="2">
        <v>4127</v>
      </c>
      <c r="E358" s="3" t="s">
        <v>192</v>
      </c>
      <c r="F358" s="1">
        <v>200000</v>
      </c>
    </row>
    <row r="359" spans="1:6" ht="19.5" customHeight="1">
      <c r="A359" s="16"/>
      <c r="B359" s="4">
        <v>112</v>
      </c>
      <c r="C359" s="118"/>
      <c r="D359" s="2">
        <v>4129</v>
      </c>
      <c r="E359" s="3" t="s">
        <v>26</v>
      </c>
      <c r="F359" s="1">
        <v>3000</v>
      </c>
    </row>
    <row r="360" spans="1:6" ht="19.5" customHeight="1">
      <c r="A360" s="16"/>
      <c r="B360" s="46"/>
      <c r="C360" s="59">
        <v>412</v>
      </c>
      <c r="D360" s="97"/>
      <c r="E360" s="78" t="s">
        <v>189</v>
      </c>
      <c r="F360" s="191">
        <f>F355+F356+F357+F358+F359</f>
        <v>241000</v>
      </c>
    </row>
    <row r="361" spans="1:6" ht="18.75" customHeight="1">
      <c r="A361" s="16"/>
      <c r="B361" s="4">
        <v>112</v>
      </c>
      <c r="C361" s="5"/>
      <c r="D361" s="2">
        <v>4131</v>
      </c>
      <c r="E361" s="3" t="s">
        <v>190</v>
      </c>
      <c r="F361" s="119">
        <v>20000</v>
      </c>
    </row>
    <row r="362" spans="1:6" ht="19.5" customHeight="1">
      <c r="A362" s="16"/>
      <c r="B362" s="4">
        <v>112</v>
      </c>
      <c r="C362" s="5"/>
      <c r="D362" s="2">
        <v>4132</v>
      </c>
      <c r="E362" s="3" t="s">
        <v>194</v>
      </c>
      <c r="F362" s="1">
        <v>2000</v>
      </c>
    </row>
    <row r="363" spans="1:6" ht="19.5" customHeight="1">
      <c r="A363" s="16"/>
      <c r="B363" s="4">
        <v>640</v>
      </c>
      <c r="C363" s="5"/>
      <c r="D363" s="2">
        <v>4134</v>
      </c>
      <c r="E363" s="3" t="s">
        <v>196</v>
      </c>
      <c r="F363" s="1">
        <v>1500000</v>
      </c>
    </row>
    <row r="364" spans="1:6" ht="19.5" customHeight="1">
      <c r="A364" s="16"/>
      <c r="B364" s="4">
        <v>112</v>
      </c>
      <c r="C364" s="5"/>
      <c r="D364" s="2">
        <v>4135</v>
      </c>
      <c r="E364" s="3" t="s">
        <v>79</v>
      </c>
      <c r="F364" s="119">
        <v>16000</v>
      </c>
    </row>
    <row r="365" spans="1:6" ht="19.5" customHeight="1">
      <c r="A365" s="16"/>
      <c r="B365" s="4">
        <v>112</v>
      </c>
      <c r="C365" s="5"/>
      <c r="D365" s="2">
        <v>4137</v>
      </c>
      <c r="E365" s="5" t="s">
        <v>80</v>
      </c>
      <c r="F365" s="1">
        <v>110000</v>
      </c>
    </row>
    <row r="366" spans="1:6" ht="19.5" customHeight="1">
      <c r="A366" s="16"/>
      <c r="B366" s="4">
        <v>112</v>
      </c>
      <c r="C366" s="5"/>
      <c r="D366" s="2">
        <v>4139</v>
      </c>
      <c r="E366" s="3" t="s">
        <v>28</v>
      </c>
      <c r="F366" s="85">
        <v>25000</v>
      </c>
    </row>
    <row r="367" spans="1:6" ht="19.5" customHeight="1">
      <c r="A367" s="16"/>
      <c r="B367" s="46"/>
      <c r="C367" s="59">
        <v>413</v>
      </c>
      <c r="D367" s="120"/>
      <c r="E367" s="78" t="s">
        <v>27</v>
      </c>
      <c r="F367" s="192">
        <f>F361+F362+F363+F364+F365+F366</f>
        <v>1673000</v>
      </c>
    </row>
    <row r="368" spans="1:6" ht="15" customHeight="1">
      <c r="A368" s="16"/>
      <c r="B368" s="4">
        <v>112</v>
      </c>
      <c r="C368" s="59"/>
      <c r="D368" s="2">
        <v>4151</v>
      </c>
      <c r="E368" s="3" t="s">
        <v>56</v>
      </c>
      <c r="F368" s="1">
        <v>50000</v>
      </c>
    </row>
    <row r="369" spans="1:6" ht="19.5" customHeight="1">
      <c r="A369" s="16"/>
      <c r="B369" s="4">
        <v>112</v>
      </c>
      <c r="C369" s="5"/>
      <c r="D369" s="46">
        <v>4152</v>
      </c>
      <c r="E369" s="5" t="s">
        <v>57</v>
      </c>
      <c r="F369" s="104">
        <v>650000</v>
      </c>
    </row>
    <row r="370" spans="1:6" ht="27.75" customHeight="1">
      <c r="A370" s="16"/>
      <c r="B370" s="2"/>
      <c r="C370" s="59">
        <v>415</v>
      </c>
      <c r="D370" s="2"/>
      <c r="E370" s="121" t="s">
        <v>55</v>
      </c>
      <c r="F370" s="192">
        <f>F368+F369</f>
        <v>700000</v>
      </c>
    </row>
    <row r="371" spans="1:6" ht="24.75" customHeight="1">
      <c r="A371" s="16"/>
      <c r="B371" s="4">
        <v>180</v>
      </c>
      <c r="C371" s="59"/>
      <c r="D371" s="46">
        <v>4311</v>
      </c>
      <c r="E371" s="122" t="s">
        <v>217</v>
      </c>
      <c r="F371" s="7">
        <v>50000</v>
      </c>
    </row>
    <row r="372" spans="1:6" ht="19.5" customHeight="1">
      <c r="A372" s="16"/>
      <c r="B372" s="4">
        <v>180</v>
      </c>
      <c r="C372" s="59"/>
      <c r="D372" s="2">
        <v>4312</v>
      </c>
      <c r="E372" s="3" t="s">
        <v>221</v>
      </c>
      <c r="F372" s="87">
        <v>186000</v>
      </c>
    </row>
    <row r="373" spans="1:6" ht="19.5" customHeight="1">
      <c r="A373" s="16"/>
      <c r="B373" s="4">
        <v>112</v>
      </c>
      <c r="C373" s="118"/>
      <c r="D373" s="123">
        <v>4313</v>
      </c>
      <c r="E373" s="25" t="s">
        <v>136</v>
      </c>
      <c r="F373" s="1">
        <v>240000</v>
      </c>
    </row>
    <row r="374" spans="1:6" ht="19.5" customHeight="1">
      <c r="A374" s="16"/>
      <c r="B374" s="4">
        <v>180</v>
      </c>
      <c r="C374" s="118"/>
      <c r="D374" s="55">
        <v>4317</v>
      </c>
      <c r="E374" s="57" t="s">
        <v>84</v>
      </c>
      <c r="F374" s="85">
        <v>1070000</v>
      </c>
    </row>
    <row r="375" spans="1:6" ht="19.5" customHeight="1">
      <c r="A375" s="16"/>
      <c r="B375" s="4">
        <v>180</v>
      </c>
      <c r="C375" s="118"/>
      <c r="D375" s="55">
        <v>4318</v>
      </c>
      <c r="E375" s="57" t="s">
        <v>139</v>
      </c>
      <c r="F375" s="85">
        <v>800000</v>
      </c>
    </row>
    <row r="376" spans="1:6" ht="19.5" customHeight="1">
      <c r="A376" s="16"/>
      <c r="B376" s="84">
        <v>660</v>
      </c>
      <c r="C376" s="5"/>
      <c r="D376" s="23">
        <v>4319</v>
      </c>
      <c r="E376" s="54" t="s">
        <v>244</v>
      </c>
      <c r="F376" s="85">
        <v>8325000</v>
      </c>
    </row>
    <row r="377" spans="1:6" ht="30.75" customHeight="1">
      <c r="A377" s="16"/>
      <c r="B377" s="23"/>
      <c r="C377" s="59">
        <v>431</v>
      </c>
      <c r="D377" s="120"/>
      <c r="E377" s="114" t="s">
        <v>193</v>
      </c>
      <c r="F377" s="192">
        <f>F373+F374+F376+F371+F372+F375</f>
        <v>10671000</v>
      </c>
    </row>
    <row r="378" spans="1:6" ht="23.25" customHeight="1">
      <c r="A378" s="124"/>
      <c r="B378" s="4">
        <v>112</v>
      </c>
      <c r="C378" s="5"/>
      <c r="D378" s="55">
        <v>4412</v>
      </c>
      <c r="E378" s="3" t="s">
        <v>198</v>
      </c>
      <c r="F378" s="85">
        <v>26674000</v>
      </c>
    </row>
    <row r="379" spans="1:6" ht="22.5" customHeight="1">
      <c r="A379" s="124"/>
      <c r="B379" s="4">
        <v>112</v>
      </c>
      <c r="C379" s="5"/>
      <c r="D379" s="55">
        <v>4413</v>
      </c>
      <c r="E379" s="54" t="s">
        <v>199</v>
      </c>
      <c r="F379" s="85">
        <v>3859960</v>
      </c>
    </row>
    <row r="380" spans="1:6" ht="19.5" customHeight="1">
      <c r="A380" s="124"/>
      <c r="B380" s="4">
        <v>112</v>
      </c>
      <c r="C380" s="125"/>
      <c r="D380" s="55">
        <v>4415</v>
      </c>
      <c r="E380" s="3" t="s">
        <v>200</v>
      </c>
      <c r="F380" s="85">
        <v>1634400</v>
      </c>
    </row>
    <row r="381" spans="1:6" ht="19.5" customHeight="1" thickBot="1">
      <c r="A381" s="124"/>
      <c r="B381" s="84">
        <v>112</v>
      </c>
      <c r="C381" s="125"/>
      <c r="D381" s="288">
        <v>4416</v>
      </c>
      <c r="E381" s="291" t="s">
        <v>121</v>
      </c>
      <c r="F381" s="382">
        <v>430000</v>
      </c>
    </row>
    <row r="382" spans="1:6" ht="27" customHeight="1" thickBot="1" thickTop="1">
      <c r="A382" s="16"/>
      <c r="B382" s="23"/>
      <c r="C382" s="59">
        <v>441</v>
      </c>
      <c r="D382" s="289"/>
      <c r="E382" s="290" t="s">
        <v>246</v>
      </c>
      <c r="F382" s="383">
        <f>SUM(F378:F381)</f>
        <v>32598360</v>
      </c>
    </row>
    <row r="383" spans="1:6" ht="27" customHeight="1" thickTop="1">
      <c r="A383" s="16"/>
      <c r="B383" s="4">
        <v>112</v>
      </c>
      <c r="C383" s="59"/>
      <c r="D383" s="297">
        <v>4611</v>
      </c>
      <c r="E383" s="298" t="s">
        <v>168</v>
      </c>
      <c r="F383" s="300">
        <v>177800</v>
      </c>
    </row>
    <row r="384" spans="1:6" ht="27" customHeight="1">
      <c r="A384" s="16"/>
      <c r="B384" s="4">
        <v>112</v>
      </c>
      <c r="C384" s="59"/>
      <c r="D384" s="55">
        <v>4612</v>
      </c>
      <c r="E384" s="54" t="s">
        <v>141</v>
      </c>
      <c r="F384" s="146">
        <v>744500</v>
      </c>
    </row>
    <row r="385" spans="1:6" ht="26.25" customHeight="1">
      <c r="A385" s="16"/>
      <c r="B385" s="4">
        <v>112</v>
      </c>
      <c r="C385" s="5"/>
      <c r="D385" s="2">
        <v>4631</v>
      </c>
      <c r="E385" s="3" t="s">
        <v>201</v>
      </c>
      <c r="F385" s="1">
        <v>100000</v>
      </c>
    </row>
    <row r="386" spans="1:6" ht="19.5" customHeight="1">
      <c r="A386" s="16"/>
      <c r="B386" s="4">
        <v>112</v>
      </c>
      <c r="C386" s="5"/>
      <c r="D386" s="2">
        <v>4632</v>
      </c>
      <c r="E386" s="57" t="s">
        <v>45</v>
      </c>
      <c r="F386" s="1">
        <v>1500000</v>
      </c>
    </row>
    <row r="387" spans="1:6" ht="19.5" customHeight="1">
      <c r="A387" s="16"/>
      <c r="B387" s="6"/>
      <c r="C387" s="59">
        <v>46</v>
      </c>
      <c r="D387" s="2"/>
      <c r="E387" s="78" t="s">
        <v>245</v>
      </c>
      <c r="F387" s="192">
        <f>SUM(F383:F386)</f>
        <v>2522300</v>
      </c>
    </row>
    <row r="388" spans="1:6" ht="27.75" customHeight="1">
      <c r="A388" s="126"/>
      <c r="B388" s="4">
        <v>112</v>
      </c>
      <c r="C388" s="127"/>
      <c r="D388" s="2">
        <v>4711</v>
      </c>
      <c r="E388" s="57" t="s">
        <v>33</v>
      </c>
      <c r="F388" s="1">
        <v>550000</v>
      </c>
    </row>
    <row r="389" spans="1:6" ht="25.5" customHeight="1">
      <c r="A389" s="126"/>
      <c r="B389" s="4">
        <v>112</v>
      </c>
      <c r="C389" s="127"/>
      <c r="D389" s="2">
        <v>4721</v>
      </c>
      <c r="E389" s="57" t="s">
        <v>44</v>
      </c>
      <c r="F389" s="1">
        <v>850000</v>
      </c>
    </row>
    <row r="390" spans="1:6" ht="24" customHeight="1" thickBot="1">
      <c r="A390" s="128"/>
      <c r="B390" s="129"/>
      <c r="C390" s="59">
        <v>47</v>
      </c>
      <c r="D390" s="98"/>
      <c r="E390" s="78" t="s">
        <v>202</v>
      </c>
      <c r="F390" s="192">
        <f>F388+F389</f>
        <v>1400000</v>
      </c>
    </row>
    <row r="391" spans="1:6" ht="33" customHeight="1" thickBot="1" thickTop="1">
      <c r="A391" s="399" t="s">
        <v>46</v>
      </c>
      <c r="B391" s="384"/>
      <c r="C391" s="384"/>
      <c r="D391" s="384"/>
      <c r="E391" s="385"/>
      <c r="F391" s="266">
        <f>F390+F387+F382+F377+F370+F367+F360+F354</f>
        <v>50019560</v>
      </c>
    </row>
    <row r="392" spans="1:6" ht="33" customHeight="1" thickBot="1">
      <c r="A392" s="94"/>
      <c r="B392" s="95"/>
      <c r="C392" s="95"/>
      <c r="D392" s="95"/>
      <c r="E392" s="95"/>
      <c r="F392" s="241"/>
    </row>
    <row r="393" spans="1:6" ht="20.25" customHeight="1">
      <c r="A393" s="67" t="s">
        <v>1</v>
      </c>
      <c r="B393" s="68" t="s">
        <v>3</v>
      </c>
      <c r="C393" s="67" t="s">
        <v>216</v>
      </c>
      <c r="D393" s="69" t="s">
        <v>216</v>
      </c>
      <c r="E393" s="39" t="s">
        <v>0</v>
      </c>
      <c r="F393" s="40" t="s">
        <v>5</v>
      </c>
    </row>
    <row r="394" spans="1:6" ht="20.25" customHeight="1" thickBot="1">
      <c r="A394" s="70" t="s">
        <v>2</v>
      </c>
      <c r="B394" s="71" t="s">
        <v>2</v>
      </c>
      <c r="C394" s="70" t="s">
        <v>2</v>
      </c>
      <c r="D394" s="72" t="s">
        <v>2</v>
      </c>
      <c r="E394" s="43"/>
      <c r="F394" s="13">
        <v>2011</v>
      </c>
    </row>
    <row r="395" spans="1:6" ht="41.25" customHeight="1" thickBot="1">
      <c r="A395" s="148">
        <v>6</v>
      </c>
      <c r="B395" s="392" t="s">
        <v>50</v>
      </c>
      <c r="C395" s="394"/>
      <c r="D395" s="394"/>
      <c r="E395" s="394"/>
      <c r="F395" s="395"/>
    </row>
    <row r="396" spans="1:6" ht="22.5" customHeight="1">
      <c r="A396" s="16"/>
      <c r="B396" s="84">
        <v>112</v>
      </c>
      <c r="C396" s="5"/>
      <c r="D396" s="23">
        <v>4111</v>
      </c>
      <c r="E396" s="30" t="s">
        <v>35</v>
      </c>
      <c r="F396" s="7">
        <v>172000</v>
      </c>
    </row>
    <row r="397" spans="1:6" ht="22.5" customHeight="1">
      <c r="A397" s="16"/>
      <c r="B397" s="4">
        <v>112</v>
      </c>
      <c r="C397" s="5"/>
      <c r="D397" s="2">
        <v>4112</v>
      </c>
      <c r="E397" s="3" t="s">
        <v>21</v>
      </c>
      <c r="F397" s="82">
        <v>21500</v>
      </c>
    </row>
    <row r="398" spans="1:6" ht="22.5" customHeight="1">
      <c r="A398" s="16"/>
      <c r="B398" s="4">
        <v>112</v>
      </c>
      <c r="C398" s="5"/>
      <c r="D398" s="2">
        <v>4113</v>
      </c>
      <c r="E398" s="75" t="s">
        <v>73</v>
      </c>
      <c r="F398" s="1">
        <v>56400</v>
      </c>
    </row>
    <row r="399" spans="1:6" ht="22.5" customHeight="1">
      <c r="A399" s="16"/>
      <c r="B399" s="4">
        <v>112</v>
      </c>
      <c r="C399" s="5"/>
      <c r="D399" s="46">
        <v>4114</v>
      </c>
      <c r="E399" s="5" t="s">
        <v>74</v>
      </c>
      <c r="F399" s="7">
        <v>24000</v>
      </c>
    </row>
    <row r="400" spans="1:6" ht="22.5" customHeight="1">
      <c r="A400" s="16"/>
      <c r="B400" s="4">
        <v>112</v>
      </c>
      <c r="C400" s="5"/>
      <c r="D400" s="2">
        <v>4115</v>
      </c>
      <c r="E400" s="3" t="s">
        <v>14</v>
      </c>
      <c r="F400" s="7">
        <v>3900</v>
      </c>
    </row>
    <row r="401" spans="1:6" ht="22.5" customHeight="1">
      <c r="A401" s="16"/>
      <c r="B401" s="2"/>
      <c r="C401" s="59">
        <v>411</v>
      </c>
      <c r="D401" s="97"/>
      <c r="E401" s="47" t="s">
        <v>185</v>
      </c>
      <c r="F401" s="191">
        <f>F396+F397+F398+F399+F400</f>
        <v>277800</v>
      </c>
    </row>
    <row r="402" spans="1:7" ht="22.5" customHeight="1">
      <c r="A402" s="16"/>
      <c r="B402" s="4">
        <v>112</v>
      </c>
      <c r="C402" s="5"/>
      <c r="D402" s="2">
        <v>4121</v>
      </c>
      <c r="E402" s="3" t="s">
        <v>23</v>
      </c>
      <c r="F402" s="1">
        <v>26000</v>
      </c>
      <c r="G402" s="285"/>
    </row>
    <row r="403" spans="1:6" ht="22.5" customHeight="1">
      <c r="A403" s="16"/>
      <c r="B403" s="4">
        <v>112</v>
      </c>
      <c r="C403" s="5"/>
      <c r="D403" s="2">
        <v>4122</v>
      </c>
      <c r="E403" s="3" t="s">
        <v>25</v>
      </c>
      <c r="F403" s="1">
        <v>10500</v>
      </c>
    </row>
    <row r="404" spans="1:6" ht="22.5" customHeight="1">
      <c r="A404" s="16"/>
      <c r="B404" s="4">
        <v>112</v>
      </c>
      <c r="C404" s="5"/>
      <c r="D404" s="2">
        <v>4125</v>
      </c>
      <c r="E404" s="3" t="s">
        <v>24</v>
      </c>
      <c r="F404" s="1">
        <v>13000</v>
      </c>
    </row>
    <row r="405" spans="1:6" ht="22.5" customHeight="1">
      <c r="A405" s="16"/>
      <c r="B405" s="73">
        <v>112</v>
      </c>
      <c r="C405" s="5"/>
      <c r="D405" s="6">
        <v>4129</v>
      </c>
      <c r="E405" s="27" t="s">
        <v>26</v>
      </c>
      <c r="F405" s="104">
        <v>4000</v>
      </c>
    </row>
    <row r="406" spans="1:6" ht="22.5" customHeight="1">
      <c r="A406" s="16"/>
      <c r="B406" s="2"/>
      <c r="C406" s="59">
        <v>412</v>
      </c>
      <c r="D406" s="97"/>
      <c r="E406" s="78" t="s">
        <v>189</v>
      </c>
      <c r="F406" s="192">
        <f>F402+F403+F404+F405</f>
        <v>53500</v>
      </c>
    </row>
    <row r="407" spans="1:6" ht="22.5" customHeight="1">
      <c r="A407" s="16"/>
      <c r="B407" s="4">
        <v>112</v>
      </c>
      <c r="C407" s="59"/>
      <c r="D407" s="2">
        <v>4131</v>
      </c>
      <c r="E407" s="30" t="s">
        <v>190</v>
      </c>
      <c r="F407" s="87">
        <v>10000</v>
      </c>
    </row>
    <row r="408" spans="1:6" ht="22.5" customHeight="1">
      <c r="A408" s="16"/>
      <c r="B408" s="4">
        <v>112</v>
      </c>
      <c r="C408" s="5"/>
      <c r="D408" s="2">
        <v>4132</v>
      </c>
      <c r="E408" s="3" t="s">
        <v>194</v>
      </c>
      <c r="F408" s="1">
        <v>2000</v>
      </c>
    </row>
    <row r="409" spans="1:6" ht="22.5" customHeight="1">
      <c r="A409" s="16"/>
      <c r="B409" s="4">
        <v>112</v>
      </c>
      <c r="C409" s="5" t="s">
        <v>100</v>
      </c>
      <c r="D409" s="2">
        <v>4135</v>
      </c>
      <c r="E409" s="3" t="s">
        <v>79</v>
      </c>
      <c r="F409" s="1">
        <v>8000</v>
      </c>
    </row>
    <row r="410" spans="1:6" ht="22.5" customHeight="1">
      <c r="A410" s="130"/>
      <c r="B410" s="4">
        <v>112</v>
      </c>
      <c r="C410" s="125"/>
      <c r="D410" s="2">
        <v>4136</v>
      </c>
      <c r="E410" s="54" t="s">
        <v>91</v>
      </c>
      <c r="F410" s="86">
        <v>60000</v>
      </c>
    </row>
    <row r="411" spans="1:7" s="5" customFormat="1" ht="22.5" customHeight="1">
      <c r="A411" s="16"/>
      <c r="B411" s="4">
        <v>112</v>
      </c>
      <c r="D411" s="23">
        <v>4139</v>
      </c>
      <c r="E411" s="30" t="s">
        <v>28</v>
      </c>
      <c r="F411" s="87">
        <v>5000</v>
      </c>
      <c r="G411" s="88"/>
    </row>
    <row r="412" spans="1:7" ht="35.25" customHeight="1" thickBot="1">
      <c r="A412" s="16"/>
      <c r="B412" s="2"/>
      <c r="C412" s="59">
        <v>413</v>
      </c>
      <c r="D412" s="92"/>
      <c r="E412" s="93" t="s">
        <v>187</v>
      </c>
      <c r="F412" s="190">
        <f>F407+F408+F409+F410+F411</f>
        <v>85000</v>
      </c>
      <c r="G412" s="88"/>
    </row>
    <row r="413" spans="1:6" ht="37.5" customHeight="1" thickBot="1" thickTop="1">
      <c r="A413" s="399" t="s">
        <v>60</v>
      </c>
      <c r="B413" s="384"/>
      <c r="C413" s="384"/>
      <c r="D413" s="384"/>
      <c r="E413" s="385"/>
      <c r="F413" s="266">
        <f>F412+F406+F401</f>
        <v>416300</v>
      </c>
    </row>
    <row r="414" spans="1:6" ht="42" customHeight="1" thickBot="1">
      <c r="A414" s="131">
        <v>7</v>
      </c>
      <c r="B414" s="386" t="s">
        <v>101</v>
      </c>
      <c r="C414" s="401"/>
      <c r="D414" s="401"/>
      <c r="E414" s="401"/>
      <c r="F414" s="402"/>
    </row>
    <row r="415" spans="1:6" ht="24.75" customHeight="1">
      <c r="A415" s="16"/>
      <c r="B415" s="84">
        <v>481</v>
      </c>
      <c r="C415" s="5"/>
      <c r="D415" s="23">
        <v>4111</v>
      </c>
      <c r="E415" s="30" t="s">
        <v>35</v>
      </c>
      <c r="F415" s="254">
        <v>154000</v>
      </c>
    </row>
    <row r="416" spans="1:6" ht="24.75" customHeight="1">
      <c r="A416" s="16"/>
      <c r="B416" s="4">
        <v>481</v>
      </c>
      <c r="C416" s="5"/>
      <c r="D416" s="2">
        <v>4112</v>
      </c>
      <c r="E416" s="3" t="s">
        <v>21</v>
      </c>
      <c r="F416" s="255">
        <v>21000</v>
      </c>
    </row>
    <row r="417" spans="1:12" ht="24.75" customHeight="1">
      <c r="A417" s="16"/>
      <c r="B417" s="4">
        <v>481</v>
      </c>
      <c r="C417" s="5"/>
      <c r="D417" s="2">
        <v>4113</v>
      </c>
      <c r="E417" s="75" t="s">
        <v>73</v>
      </c>
      <c r="F417" s="256">
        <v>56000</v>
      </c>
      <c r="H417" s="14"/>
      <c r="I417" s="14"/>
      <c r="J417" s="14"/>
      <c r="K417" s="14"/>
      <c r="L417" s="14"/>
    </row>
    <row r="418" spans="1:6" ht="24.75" customHeight="1">
      <c r="A418" s="16"/>
      <c r="B418" s="4">
        <v>481</v>
      </c>
      <c r="C418" s="5"/>
      <c r="D418" s="46">
        <v>4114</v>
      </c>
      <c r="E418" s="5" t="s">
        <v>74</v>
      </c>
      <c r="F418" s="254">
        <v>23000</v>
      </c>
    </row>
    <row r="419" spans="1:6" ht="24.75" customHeight="1">
      <c r="A419" s="16"/>
      <c r="B419" s="4">
        <v>481</v>
      </c>
      <c r="C419" s="5"/>
      <c r="D419" s="2">
        <v>4115</v>
      </c>
      <c r="E419" s="3" t="s">
        <v>14</v>
      </c>
      <c r="F419" s="254">
        <v>4000</v>
      </c>
    </row>
    <row r="420" spans="1:6" ht="31.5" customHeight="1">
      <c r="A420" s="16"/>
      <c r="B420" s="46"/>
      <c r="C420" s="59">
        <v>411</v>
      </c>
      <c r="D420" s="97"/>
      <c r="E420" s="47" t="s">
        <v>185</v>
      </c>
      <c r="F420" s="247">
        <f>F415+F416+F417+F418+F419</f>
        <v>258000</v>
      </c>
    </row>
    <row r="421" spans="1:7" ht="24.75" customHeight="1">
      <c r="A421" s="16"/>
      <c r="B421" s="4">
        <v>481</v>
      </c>
      <c r="C421" s="5"/>
      <c r="D421" s="2">
        <v>4121</v>
      </c>
      <c r="E421" s="3" t="s">
        <v>23</v>
      </c>
      <c r="F421" s="146">
        <v>24300</v>
      </c>
      <c r="G421" s="285"/>
    </row>
    <row r="422" spans="1:6" ht="24.75" customHeight="1">
      <c r="A422" s="16"/>
      <c r="B422" s="4">
        <v>481</v>
      </c>
      <c r="C422" s="5"/>
      <c r="D422" s="2">
        <v>4122</v>
      </c>
      <c r="E422" s="3" t="s">
        <v>25</v>
      </c>
      <c r="F422" s="146">
        <v>8400</v>
      </c>
    </row>
    <row r="423" spans="1:6" ht="24.75" customHeight="1">
      <c r="A423" s="16"/>
      <c r="B423" s="4">
        <v>481</v>
      </c>
      <c r="C423" s="5"/>
      <c r="D423" s="2">
        <v>4125</v>
      </c>
      <c r="E423" s="3" t="s">
        <v>24</v>
      </c>
      <c r="F423" s="256">
        <v>13000</v>
      </c>
    </row>
    <row r="424" spans="1:6" ht="24.75" customHeight="1">
      <c r="A424" s="16"/>
      <c r="B424" s="4">
        <v>481</v>
      </c>
      <c r="C424" s="5"/>
      <c r="D424" s="2">
        <v>4129</v>
      </c>
      <c r="E424" s="3" t="s">
        <v>26</v>
      </c>
      <c r="F424" s="256">
        <v>4000</v>
      </c>
    </row>
    <row r="425" spans="1:6" ht="24.75" customHeight="1">
      <c r="A425" s="16"/>
      <c r="B425" s="46"/>
      <c r="C425" s="59">
        <v>412</v>
      </c>
      <c r="D425" s="97"/>
      <c r="E425" s="78" t="s">
        <v>189</v>
      </c>
      <c r="F425" s="247">
        <f>F421+F422+F423+F424</f>
        <v>49700</v>
      </c>
    </row>
    <row r="426" spans="1:6" ht="24.75" customHeight="1">
      <c r="A426" s="16"/>
      <c r="B426" s="4">
        <v>481</v>
      </c>
      <c r="C426" s="59"/>
      <c r="D426" s="2">
        <v>4131</v>
      </c>
      <c r="E426" s="3" t="s">
        <v>190</v>
      </c>
      <c r="F426" s="257">
        <v>6200</v>
      </c>
    </row>
    <row r="427" spans="1:6" ht="24.75" customHeight="1">
      <c r="A427" s="16"/>
      <c r="B427" s="4">
        <v>481</v>
      </c>
      <c r="C427" s="5"/>
      <c r="D427" s="6">
        <v>4132</v>
      </c>
      <c r="E427" s="3" t="s">
        <v>194</v>
      </c>
      <c r="F427" s="256">
        <v>4000</v>
      </c>
    </row>
    <row r="428" spans="1:6" ht="24.75" customHeight="1">
      <c r="A428" s="16"/>
      <c r="B428" s="4">
        <v>481</v>
      </c>
      <c r="C428" s="5" t="s">
        <v>100</v>
      </c>
      <c r="D428" s="2">
        <v>4135</v>
      </c>
      <c r="E428" s="3" t="s">
        <v>79</v>
      </c>
      <c r="F428" s="256">
        <v>6000</v>
      </c>
    </row>
    <row r="429" spans="1:6" ht="24.75" customHeight="1">
      <c r="A429" s="16"/>
      <c r="B429" s="4">
        <v>481</v>
      </c>
      <c r="C429" s="5"/>
      <c r="D429" s="6">
        <v>4139</v>
      </c>
      <c r="E429" s="30" t="s">
        <v>28</v>
      </c>
      <c r="F429" s="257">
        <v>383000</v>
      </c>
    </row>
    <row r="430" spans="1:6" ht="32.25" customHeight="1" thickBot="1">
      <c r="A430" s="89"/>
      <c r="B430" s="135"/>
      <c r="C430" s="91">
        <v>413</v>
      </c>
      <c r="D430" s="92"/>
      <c r="E430" s="93" t="s">
        <v>187</v>
      </c>
      <c r="F430" s="253">
        <f>F426+F427+F428+F429</f>
        <v>399200</v>
      </c>
    </row>
    <row r="431" spans="1:6" ht="41.25" customHeight="1" thickBot="1" thickTop="1">
      <c r="A431" s="435" t="s">
        <v>47</v>
      </c>
      <c r="B431" s="436"/>
      <c r="C431" s="436"/>
      <c r="D431" s="436"/>
      <c r="E431" s="437"/>
      <c r="F431" s="258">
        <f>F430+F425+F420</f>
        <v>706900</v>
      </c>
    </row>
    <row r="432" spans="1:6" ht="12.75" customHeight="1" hidden="1" thickBot="1">
      <c r="A432" s="136"/>
      <c r="B432" s="137"/>
      <c r="C432" s="137"/>
      <c r="D432" s="137"/>
      <c r="E432" s="137"/>
      <c r="F432" s="269"/>
    </row>
    <row r="433" spans="1:6" ht="12.75" customHeight="1">
      <c r="A433" s="136"/>
      <c r="B433" s="137"/>
      <c r="C433" s="137"/>
      <c r="D433" s="137"/>
      <c r="E433" s="137"/>
      <c r="F433" s="269"/>
    </row>
    <row r="434" spans="1:6" ht="12.75" customHeight="1">
      <c r="A434" s="136"/>
      <c r="B434" s="137"/>
      <c r="C434" s="137"/>
      <c r="D434" s="137"/>
      <c r="E434" s="137"/>
      <c r="F434" s="269"/>
    </row>
    <row r="435" spans="1:6" ht="20.25" customHeight="1" thickBot="1">
      <c r="A435" s="136"/>
      <c r="B435" s="137"/>
      <c r="C435" s="137"/>
      <c r="D435" s="137"/>
      <c r="E435" s="137"/>
      <c r="F435" s="269"/>
    </row>
    <row r="436" spans="1:6" ht="19.5" customHeight="1">
      <c r="A436" s="67" t="s">
        <v>1</v>
      </c>
      <c r="B436" s="68" t="s">
        <v>3</v>
      </c>
      <c r="C436" s="67" t="s">
        <v>216</v>
      </c>
      <c r="D436" s="69" t="s">
        <v>216</v>
      </c>
      <c r="E436" s="39" t="s">
        <v>0</v>
      </c>
      <c r="F436" s="40" t="s">
        <v>5</v>
      </c>
    </row>
    <row r="437" spans="1:6" ht="21" customHeight="1" thickBot="1">
      <c r="A437" s="70" t="s">
        <v>2</v>
      </c>
      <c r="B437" s="71" t="s">
        <v>2</v>
      </c>
      <c r="C437" s="70" t="s">
        <v>2</v>
      </c>
      <c r="D437" s="72" t="s">
        <v>2</v>
      </c>
      <c r="E437" s="43"/>
      <c r="F437" s="13">
        <v>2011</v>
      </c>
    </row>
    <row r="438" spans="1:6" ht="39" customHeight="1" thickBot="1">
      <c r="A438" s="148">
        <v>8</v>
      </c>
      <c r="B438" s="392" t="s">
        <v>114</v>
      </c>
      <c r="C438" s="394"/>
      <c r="D438" s="394"/>
      <c r="E438" s="394"/>
      <c r="F438" s="395"/>
    </row>
    <row r="439" spans="1:6" ht="21.75" customHeight="1">
      <c r="A439" s="16"/>
      <c r="B439" s="84">
        <v>1091</v>
      </c>
      <c r="C439" s="5"/>
      <c r="D439" s="23">
        <v>4111</v>
      </c>
      <c r="E439" s="30" t="s">
        <v>35</v>
      </c>
      <c r="F439" s="7">
        <v>112000</v>
      </c>
    </row>
    <row r="440" spans="1:6" ht="24" customHeight="1">
      <c r="A440" s="16"/>
      <c r="B440" s="4">
        <v>1091</v>
      </c>
      <c r="C440" s="5"/>
      <c r="D440" s="2">
        <v>4112</v>
      </c>
      <c r="E440" s="3" t="s">
        <v>21</v>
      </c>
      <c r="F440" s="82">
        <v>15600</v>
      </c>
    </row>
    <row r="441" spans="1:6" ht="24" customHeight="1">
      <c r="A441" s="16"/>
      <c r="B441" s="4">
        <v>1091</v>
      </c>
      <c r="C441" s="5"/>
      <c r="D441" s="2">
        <v>4113</v>
      </c>
      <c r="E441" s="75" t="s">
        <v>73</v>
      </c>
      <c r="F441" s="1">
        <v>40000</v>
      </c>
    </row>
    <row r="442" spans="1:6" ht="21" customHeight="1">
      <c r="A442" s="16"/>
      <c r="B442" s="4">
        <v>1091</v>
      </c>
      <c r="C442" s="5"/>
      <c r="D442" s="46">
        <v>4114</v>
      </c>
      <c r="E442" s="5" t="s">
        <v>74</v>
      </c>
      <c r="F442" s="7">
        <v>18500</v>
      </c>
    </row>
    <row r="443" spans="1:6" ht="21.75" customHeight="1">
      <c r="A443" s="16"/>
      <c r="B443" s="4">
        <v>1091</v>
      </c>
      <c r="C443" s="5"/>
      <c r="D443" s="2">
        <v>4115</v>
      </c>
      <c r="E443" s="3" t="s">
        <v>14</v>
      </c>
      <c r="F443" s="7">
        <v>3500</v>
      </c>
    </row>
    <row r="444" spans="1:6" ht="28.5" customHeight="1">
      <c r="A444" s="16"/>
      <c r="B444" s="46"/>
      <c r="C444" s="59">
        <v>411</v>
      </c>
      <c r="D444" s="97"/>
      <c r="E444" s="47" t="s">
        <v>185</v>
      </c>
      <c r="F444" s="191">
        <f>F439+F440+F441+F442+F443</f>
        <v>189600</v>
      </c>
    </row>
    <row r="445" spans="1:7" ht="21.75" customHeight="1">
      <c r="A445" s="16"/>
      <c r="B445" s="4">
        <v>1091</v>
      </c>
      <c r="C445" s="5"/>
      <c r="D445" s="2">
        <v>4121</v>
      </c>
      <c r="E445" s="3" t="s">
        <v>23</v>
      </c>
      <c r="F445" s="1">
        <v>17000</v>
      </c>
      <c r="G445" s="285"/>
    </row>
    <row r="446" spans="1:6" ht="21.75" customHeight="1">
      <c r="A446" s="16"/>
      <c r="B446" s="4">
        <v>1091</v>
      </c>
      <c r="C446" s="5"/>
      <c r="D446" s="2">
        <v>4122</v>
      </c>
      <c r="E446" s="3" t="s">
        <v>25</v>
      </c>
      <c r="F446" s="1">
        <v>6600</v>
      </c>
    </row>
    <row r="447" spans="1:7" ht="22.5" customHeight="1">
      <c r="A447" s="16"/>
      <c r="B447" s="4">
        <v>1091</v>
      </c>
      <c r="C447" s="5"/>
      <c r="D447" s="2">
        <v>4125</v>
      </c>
      <c r="E447" s="3" t="s">
        <v>24</v>
      </c>
      <c r="F447" s="1">
        <v>9000</v>
      </c>
      <c r="G447" s="285"/>
    </row>
    <row r="448" spans="1:6" ht="19.5" customHeight="1">
      <c r="A448" s="16"/>
      <c r="B448" s="73">
        <v>1091</v>
      </c>
      <c r="C448" s="5"/>
      <c r="D448" s="6">
        <v>4129</v>
      </c>
      <c r="E448" s="27" t="s">
        <v>26</v>
      </c>
      <c r="F448" s="104">
        <v>5000</v>
      </c>
    </row>
    <row r="449" spans="1:6" ht="21.75" customHeight="1">
      <c r="A449" s="16"/>
      <c r="B449" s="2"/>
      <c r="C449" s="59">
        <v>412</v>
      </c>
      <c r="D449" s="97"/>
      <c r="E449" s="78" t="s">
        <v>189</v>
      </c>
      <c r="F449" s="192">
        <f>F445+F446+F447+F448</f>
        <v>37600</v>
      </c>
    </row>
    <row r="450" spans="1:6" ht="19.5" customHeight="1">
      <c r="A450" s="16"/>
      <c r="B450" s="84">
        <v>1091</v>
      </c>
      <c r="C450" s="59"/>
      <c r="D450" s="23">
        <v>4131</v>
      </c>
      <c r="E450" s="30" t="s">
        <v>190</v>
      </c>
      <c r="F450" s="7">
        <v>10000</v>
      </c>
    </row>
    <row r="451" spans="1:6" ht="19.5" customHeight="1">
      <c r="A451" s="16"/>
      <c r="B451" s="4">
        <v>1091</v>
      </c>
      <c r="C451" s="5"/>
      <c r="D451" s="6">
        <v>4132</v>
      </c>
      <c r="E451" s="3" t="s">
        <v>194</v>
      </c>
      <c r="F451" s="1">
        <v>2000</v>
      </c>
    </row>
    <row r="452" spans="1:6" ht="19.5" customHeight="1">
      <c r="A452" s="16"/>
      <c r="B452" s="4">
        <v>1091</v>
      </c>
      <c r="C452" s="5" t="s">
        <v>100</v>
      </c>
      <c r="D452" s="2">
        <v>4135</v>
      </c>
      <c r="E452" s="3" t="s">
        <v>79</v>
      </c>
      <c r="F452" s="1">
        <v>7000</v>
      </c>
    </row>
    <row r="453" spans="1:6" ht="19.5" customHeight="1">
      <c r="A453" s="16"/>
      <c r="B453" s="4">
        <v>1091</v>
      </c>
      <c r="C453" s="5"/>
      <c r="D453" s="2">
        <v>4139</v>
      </c>
      <c r="E453" s="30" t="s">
        <v>28</v>
      </c>
      <c r="F453" s="85">
        <v>930000</v>
      </c>
    </row>
    <row r="454" spans="1:6" ht="21.75" customHeight="1">
      <c r="A454" s="16"/>
      <c r="B454" s="46"/>
      <c r="C454" s="59">
        <v>413</v>
      </c>
      <c r="D454" s="113"/>
      <c r="E454" s="138" t="s">
        <v>187</v>
      </c>
      <c r="F454" s="192">
        <f>F450+F451+F452+F453</f>
        <v>949000</v>
      </c>
    </row>
    <row r="455" spans="1:6" ht="24" customHeight="1">
      <c r="A455" s="124"/>
      <c r="B455" s="4">
        <v>1091</v>
      </c>
      <c r="C455" s="102"/>
      <c r="D455" s="46">
        <v>4313</v>
      </c>
      <c r="E455" s="139" t="s">
        <v>82</v>
      </c>
      <c r="F455" s="87">
        <v>765000</v>
      </c>
    </row>
    <row r="456" spans="1:7" s="5" customFormat="1" ht="48" customHeight="1" thickBot="1">
      <c r="A456" s="89"/>
      <c r="B456" s="135"/>
      <c r="C456" s="115">
        <v>431</v>
      </c>
      <c r="D456" s="92"/>
      <c r="E456" s="140" t="s">
        <v>193</v>
      </c>
      <c r="F456" s="190">
        <f>F455</f>
        <v>765000</v>
      </c>
      <c r="G456" s="88"/>
    </row>
    <row r="457" spans="1:6" ht="32.25" customHeight="1" thickBot="1" thickTop="1">
      <c r="A457" s="399" t="s">
        <v>203</v>
      </c>
      <c r="B457" s="403"/>
      <c r="C457" s="403"/>
      <c r="D457" s="403"/>
      <c r="E457" s="404"/>
      <c r="F457" s="270">
        <f>F444+F449+F454+F456</f>
        <v>1941200</v>
      </c>
    </row>
    <row r="458" spans="1:6" ht="40.5" customHeight="1" thickBot="1">
      <c r="A458" s="131">
        <v>9</v>
      </c>
      <c r="B458" s="414" t="s">
        <v>116</v>
      </c>
      <c r="C458" s="415"/>
      <c r="D458" s="415"/>
      <c r="E458" s="415"/>
      <c r="F458" s="416"/>
    </row>
    <row r="459" spans="1:6" ht="24.75" customHeight="1">
      <c r="A459" s="16"/>
      <c r="B459" s="84">
        <v>1091</v>
      </c>
      <c r="C459" s="5"/>
      <c r="D459" s="23">
        <v>4111</v>
      </c>
      <c r="E459" s="30" t="s">
        <v>35</v>
      </c>
      <c r="F459" s="132">
        <v>58000</v>
      </c>
    </row>
    <row r="460" spans="1:6" ht="24.75" customHeight="1">
      <c r="A460" s="16"/>
      <c r="B460" s="4">
        <v>1091</v>
      </c>
      <c r="C460" s="5"/>
      <c r="D460" s="2">
        <v>4112</v>
      </c>
      <c r="E460" s="3" t="s">
        <v>21</v>
      </c>
      <c r="F460" s="133">
        <v>9000</v>
      </c>
    </row>
    <row r="461" spans="1:6" ht="24.75" customHeight="1">
      <c r="A461" s="16"/>
      <c r="B461" s="4">
        <v>1091</v>
      </c>
      <c r="C461" s="5"/>
      <c r="D461" s="2">
        <v>4113</v>
      </c>
      <c r="E461" s="75" t="s">
        <v>73</v>
      </c>
      <c r="F461" s="134">
        <v>19800</v>
      </c>
    </row>
    <row r="462" spans="1:6" ht="24.75" customHeight="1">
      <c r="A462" s="16"/>
      <c r="B462" s="4">
        <v>1091</v>
      </c>
      <c r="C462" s="5"/>
      <c r="D462" s="46">
        <v>4114</v>
      </c>
      <c r="E462" s="5" t="s">
        <v>74</v>
      </c>
      <c r="F462" s="132">
        <v>9500</v>
      </c>
    </row>
    <row r="463" spans="1:6" ht="24.75" customHeight="1">
      <c r="A463" s="16"/>
      <c r="B463" s="4">
        <v>1091</v>
      </c>
      <c r="C463" s="5"/>
      <c r="D463" s="2">
        <v>4115</v>
      </c>
      <c r="E463" s="3" t="s">
        <v>14</v>
      </c>
      <c r="F463" s="132">
        <v>1500</v>
      </c>
    </row>
    <row r="464" spans="1:6" ht="24.75" customHeight="1">
      <c r="A464" s="16"/>
      <c r="B464" s="46"/>
      <c r="C464" s="59">
        <v>411</v>
      </c>
      <c r="D464" s="97"/>
      <c r="E464" s="47" t="s">
        <v>185</v>
      </c>
      <c r="F464" s="191">
        <f>F459+F460+F461+F462+F463</f>
        <v>97800</v>
      </c>
    </row>
    <row r="465" spans="1:7" ht="24.75" customHeight="1">
      <c r="A465" s="16"/>
      <c r="B465" s="4">
        <v>1091</v>
      </c>
      <c r="C465" s="5"/>
      <c r="D465" s="2">
        <v>4121</v>
      </c>
      <c r="E465" s="3" t="s">
        <v>23</v>
      </c>
      <c r="F465" s="134">
        <v>13000</v>
      </c>
      <c r="G465" s="285"/>
    </row>
    <row r="466" spans="1:6" ht="24.75" customHeight="1">
      <c r="A466" s="16"/>
      <c r="B466" s="4">
        <v>1091</v>
      </c>
      <c r="C466" s="5"/>
      <c r="D466" s="2">
        <v>4122</v>
      </c>
      <c r="E466" s="3" t="s">
        <v>25</v>
      </c>
      <c r="F466" s="134">
        <v>5100</v>
      </c>
    </row>
    <row r="467" spans="1:6" ht="24.75" customHeight="1">
      <c r="A467" s="16"/>
      <c r="B467" s="4">
        <v>1091</v>
      </c>
      <c r="C467" s="5"/>
      <c r="D467" s="2">
        <v>4125</v>
      </c>
      <c r="E467" s="3" t="s">
        <v>24</v>
      </c>
      <c r="F467" s="134">
        <v>7000</v>
      </c>
    </row>
    <row r="468" spans="1:6" ht="24.75" customHeight="1">
      <c r="A468" s="16"/>
      <c r="B468" s="4">
        <v>1091</v>
      </c>
      <c r="C468" s="5"/>
      <c r="D468" s="2">
        <v>4129</v>
      </c>
      <c r="E468" s="3" t="s">
        <v>26</v>
      </c>
      <c r="F468" s="134">
        <v>10000</v>
      </c>
    </row>
    <row r="469" spans="1:6" ht="24.75" customHeight="1">
      <c r="A469" s="105"/>
      <c r="B469" s="2"/>
      <c r="C469" s="110">
        <v>412</v>
      </c>
      <c r="D469" s="97"/>
      <c r="E469" s="78" t="s">
        <v>189</v>
      </c>
      <c r="F469" s="192">
        <f>F465+F466+F467+F468</f>
        <v>35100</v>
      </c>
    </row>
    <row r="470" spans="1:7" ht="24.75" customHeight="1">
      <c r="A470" s="16"/>
      <c r="B470" s="4">
        <v>1091</v>
      </c>
      <c r="C470" s="59"/>
      <c r="D470" s="23">
        <v>4131</v>
      </c>
      <c r="E470" s="30" t="s">
        <v>190</v>
      </c>
      <c r="F470" s="141">
        <v>30000</v>
      </c>
      <c r="G470" s="142"/>
    </row>
    <row r="471" spans="1:7" ht="24.75" customHeight="1">
      <c r="A471" s="16"/>
      <c r="B471" s="4">
        <v>1091</v>
      </c>
      <c r="C471" s="5"/>
      <c r="D471" s="6">
        <v>4132</v>
      </c>
      <c r="E471" s="3" t="s">
        <v>194</v>
      </c>
      <c r="F471" s="141">
        <v>2400</v>
      </c>
      <c r="G471" s="142"/>
    </row>
    <row r="472" spans="1:7" ht="24.75" customHeight="1">
      <c r="A472" s="16"/>
      <c r="B472" s="4">
        <v>435</v>
      </c>
      <c r="C472" s="5"/>
      <c r="D472" s="2">
        <v>4134</v>
      </c>
      <c r="E472" s="3" t="s">
        <v>212</v>
      </c>
      <c r="F472" s="141">
        <v>15000</v>
      </c>
      <c r="G472" s="142"/>
    </row>
    <row r="473" spans="1:7" ht="24.75" customHeight="1">
      <c r="A473" s="16"/>
      <c r="B473" s="4">
        <v>1091</v>
      </c>
      <c r="C473" s="5" t="s">
        <v>100</v>
      </c>
      <c r="D473" s="2">
        <v>4135</v>
      </c>
      <c r="E473" s="3" t="s">
        <v>79</v>
      </c>
      <c r="F473" s="141">
        <v>3000</v>
      </c>
      <c r="G473" s="142"/>
    </row>
    <row r="474" spans="1:7" ht="24.75" customHeight="1">
      <c r="A474" s="16"/>
      <c r="B474" s="4">
        <v>1091</v>
      </c>
      <c r="C474" s="102"/>
      <c r="D474" s="103">
        <v>4139</v>
      </c>
      <c r="E474" s="3" t="s">
        <v>28</v>
      </c>
      <c r="F474" s="143">
        <v>121000</v>
      </c>
      <c r="G474" s="142"/>
    </row>
    <row r="475" spans="1:7" ht="24.75" customHeight="1" thickBot="1">
      <c r="A475" s="16"/>
      <c r="B475" s="6"/>
      <c r="C475" s="110">
        <v>413</v>
      </c>
      <c r="D475" s="79"/>
      <c r="E475" s="144" t="s">
        <v>187</v>
      </c>
      <c r="F475" s="194">
        <f>F470+F471+F472+F473+F474</f>
        <v>171400</v>
      </c>
      <c r="G475" s="142"/>
    </row>
    <row r="476" spans="1:7" ht="45.75" customHeight="1" thickBot="1" thickTop="1">
      <c r="A476" s="399" t="s">
        <v>204</v>
      </c>
      <c r="B476" s="384"/>
      <c r="C476" s="384"/>
      <c r="D476" s="384"/>
      <c r="E476" s="384"/>
      <c r="F476" s="270">
        <f>F475+F469+F464</f>
        <v>304300</v>
      </c>
      <c r="G476" s="142"/>
    </row>
    <row r="477" spans="1:7" ht="27" customHeight="1" thickBot="1">
      <c r="A477" s="94"/>
      <c r="B477" s="95"/>
      <c r="C477" s="95"/>
      <c r="D477" s="95"/>
      <c r="E477" s="95"/>
      <c r="F477" s="271"/>
      <c r="G477" s="237"/>
    </row>
    <row r="478" spans="1:6" ht="17.25" customHeight="1">
      <c r="A478" s="67" t="s">
        <v>1</v>
      </c>
      <c r="B478" s="68" t="s">
        <v>3</v>
      </c>
      <c r="C478" s="67" t="s">
        <v>216</v>
      </c>
      <c r="D478" s="69" t="s">
        <v>216</v>
      </c>
      <c r="E478" s="39" t="s">
        <v>0</v>
      </c>
      <c r="F478" s="40" t="s">
        <v>5</v>
      </c>
    </row>
    <row r="479" spans="1:6" ht="19.5" customHeight="1" thickBot="1">
      <c r="A479" s="70" t="s">
        <v>2</v>
      </c>
      <c r="B479" s="71" t="s">
        <v>2</v>
      </c>
      <c r="C479" s="70" t="s">
        <v>2</v>
      </c>
      <c r="D479" s="72" t="s">
        <v>2</v>
      </c>
      <c r="E479" s="43"/>
      <c r="F479" s="13">
        <v>2011</v>
      </c>
    </row>
    <row r="480" spans="1:7" ht="43.5" customHeight="1">
      <c r="A480" s="96">
        <v>10</v>
      </c>
      <c r="B480" s="427" t="s">
        <v>236</v>
      </c>
      <c r="C480" s="428"/>
      <c r="D480" s="428"/>
      <c r="E480" s="428"/>
      <c r="F480" s="429"/>
      <c r="G480" s="142"/>
    </row>
    <row r="481" spans="1:7" ht="25.5" customHeight="1">
      <c r="A481" s="16"/>
      <c r="B481" s="4">
        <v>1011</v>
      </c>
      <c r="C481" s="5"/>
      <c r="D481" s="2">
        <v>4111</v>
      </c>
      <c r="E481" s="3" t="s">
        <v>35</v>
      </c>
      <c r="F481" s="286">
        <v>168000</v>
      </c>
      <c r="G481" s="142"/>
    </row>
    <row r="482" spans="1:7" ht="21.75" customHeight="1">
      <c r="A482" s="16"/>
      <c r="B482" s="4">
        <v>1011</v>
      </c>
      <c r="C482" s="5"/>
      <c r="D482" s="2">
        <v>4112</v>
      </c>
      <c r="E482" s="3" t="s">
        <v>21</v>
      </c>
      <c r="F482" s="286">
        <v>25400</v>
      </c>
      <c r="G482" s="142"/>
    </row>
    <row r="483" spans="1:7" ht="24" customHeight="1">
      <c r="A483" s="16"/>
      <c r="B483" s="4">
        <v>1011</v>
      </c>
      <c r="C483" s="5"/>
      <c r="D483" s="2">
        <v>4113</v>
      </c>
      <c r="E483" s="75" t="s">
        <v>73</v>
      </c>
      <c r="F483" s="286">
        <v>59000</v>
      </c>
      <c r="G483" s="142"/>
    </row>
    <row r="484" spans="1:6" ht="21" customHeight="1">
      <c r="A484" s="16"/>
      <c r="B484" s="4">
        <v>1011</v>
      </c>
      <c r="C484" s="5"/>
      <c r="D484" s="46">
        <v>4114</v>
      </c>
      <c r="E484" s="5" t="s">
        <v>74</v>
      </c>
      <c r="F484" s="286">
        <v>27000</v>
      </c>
    </row>
    <row r="485" spans="1:6" ht="21" customHeight="1">
      <c r="A485" s="130"/>
      <c r="B485" s="4">
        <v>1011</v>
      </c>
      <c r="C485" s="5"/>
      <c r="D485" s="2">
        <v>4115</v>
      </c>
      <c r="E485" s="3" t="s">
        <v>14</v>
      </c>
      <c r="F485" s="286">
        <v>4500</v>
      </c>
    </row>
    <row r="486" spans="1:6" ht="22.5" customHeight="1">
      <c r="A486" s="16"/>
      <c r="B486" s="46"/>
      <c r="C486" s="59">
        <v>411</v>
      </c>
      <c r="D486" s="97"/>
      <c r="E486" s="47" t="s">
        <v>185</v>
      </c>
      <c r="F486" s="191">
        <f>F481+F482+F483+F484+F485</f>
        <v>283900</v>
      </c>
    </row>
    <row r="487" spans="1:7" ht="21.75" customHeight="1">
      <c r="A487" s="16"/>
      <c r="B487" s="4">
        <v>1011</v>
      </c>
      <c r="C487" s="5"/>
      <c r="D487" s="2">
        <v>4121</v>
      </c>
      <c r="E487" s="3" t="s">
        <v>23</v>
      </c>
      <c r="F487" s="1">
        <v>26500</v>
      </c>
      <c r="G487" s="285"/>
    </row>
    <row r="488" spans="1:6" ht="24" customHeight="1">
      <c r="A488" s="16"/>
      <c r="B488" s="4">
        <v>1011</v>
      </c>
      <c r="C488" s="5"/>
      <c r="D488" s="2">
        <v>4122</v>
      </c>
      <c r="E488" s="3" t="s">
        <v>25</v>
      </c>
      <c r="F488" s="1">
        <v>9600</v>
      </c>
    </row>
    <row r="489" spans="1:6" ht="19.5" customHeight="1">
      <c r="A489" s="16"/>
      <c r="B489" s="4">
        <v>1011</v>
      </c>
      <c r="C489" s="5"/>
      <c r="D489" s="2">
        <v>4125</v>
      </c>
      <c r="E489" s="3" t="s">
        <v>24</v>
      </c>
      <c r="F489" s="1">
        <v>14000</v>
      </c>
    </row>
    <row r="490" spans="1:6" ht="19.5" customHeight="1">
      <c r="A490" s="16"/>
      <c r="B490" s="4">
        <v>1011</v>
      </c>
      <c r="C490" s="5"/>
      <c r="D490" s="6">
        <v>4129</v>
      </c>
      <c r="E490" s="27" t="s">
        <v>26</v>
      </c>
      <c r="F490" s="104">
        <v>13000</v>
      </c>
    </row>
    <row r="491" spans="1:6" ht="21.75" customHeight="1">
      <c r="A491" s="16"/>
      <c r="B491" s="2"/>
      <c r="C491" s="59">
        <v>412</v>
      </c>
      <c r="D491" s="97"/>
      <c r="E491" s="78" t="s">
        <v>189</v>
      </c>
      <c r="F491" s="192">
        <f>F487+F488+F489+F490</f>
        <v>63100</v>
      </c>
    </row>
    <row r="492" spans="1:6" ht="21" customHeight="1">
      <c r="A492" s="16"/>
      <c r="B492" s="4">
        <v>1011</v>
      </c>
      <c r="C492" s="5"/>
      <c r="D492" s="23">
        <v>4131</v>
      </c>
      <c r="E492" s="30" t="s">
        <v>190</v>
      </c>
      <c r="F492" s="7">
        <v>50000</v>
      </c>
    </row>
    <row r="493" spans="1:6" ht="24" customHeight="1">
      <c r="A493" s="16"/>
      <c r="B493" s="4">
        <v>1011</v>
      </c>
      <c r="C493" s="5"/>
      <c r="D493" s="6">
        <v>4132</v>
      </c>
      <c r="E493" s="3" t="s">
        <v>194</v>
      </c>
      <c r="F493" s="1">
        <v>2000</v>
      </c>
    </row>
    <row r="494" spans="1:7" ht="19.5" customHeight="1">
      <c r="A494" s="16"/>
      <c r="B494" s="4">
        <v>435</v>
      </c>
      <c r="C494" s="5"/>
      <c r="D494" s="2">
        <v>4134</v>
      </c>
      <c r="E494" s="3" t="s">
        <v>212</v>
      </c>
      <c r="F494" s="141">
        <v>30000</v>
      </c>
      <c r="G494" s="142"/>
    </row>
    <row r="495" spans="1:6" ht="19.5" customHeight="1">
      <c r="A495" s="16"/>
      <c r="B495" s="4">
        <v>1011</v>
      </c>
      <c r="C495" s="5"/>
      <c r="D495" s="2">
        <v>4135</v>
      </c>
      <c r="E495" s="3" t="s">
        <v>79</v>
      </c>
      <c r="F495" s="1">
        <v>4000</v>
      </c>
    </row>
    <row r="496" spans="1:6" ht="19.5" customHeight="1">
      <c r="A496" s="16"/>
      <c r="B496" s="4">
        <v>1011</v>
      </c>
      <c r="C496" s="5"/>
      <c r="D496" s="2">
        <v>4139</v>
      </c>
      <c r="E496" s="30" t="s">
        <v>28</v>
      </c>
      <c r="F496" s="85">
        <v>190000</v>
      </c>
    </row>
    <row r="497" spans="1:6" ht="27" customHeight="1" thickBot="1">
      <c r="A497" s="16"/>
      <c r="B497" s="23"/>
      <c r="C497" s="59">
        <v>413</v>
      </c>
      <c r="D497" s="123"/>
      <c r="E497" s="145" t="s">
        <v>187</v>
      </c>
      <c r="F497" s="192">
        <f>F492+F493+F495+F496+F494</f>
        <v>276000</v>
      </c>
    </row>
    <row r="498" spans="1:6" ht="28.5" customHeight="1" thickBot="1" thickTop="1">
      <c r="A498" s="399" t="s">
        <v>205</v>
      </c>
      <c r="B498" s="403"/>
      <c r="C498" s="403"/>
      <c r="D498" s="403"/>
      <c r="E498" s="404"/>
      <c r="F498" s="248">
        <f>F486+F491+F497</f>
        <v>623000</v>
      </c>
    </row>
    <row r="499" spans="1:7" ht="43.5" customHeight="1" thickBot="1">
      <c r="A499" s="148">
        <v>11</v>
      </c>
      <c r="B499" s="393" t="s">
        <v>110</v>
      </c>
      <c r="C499" s="392"/>
      <c r="D499" s="392"/>
      <c r="E499" s="392"/>
      <c r="F499" s="449"/>
      <c r="G499" s="142"/>
    </row>
    <row r="500" spans="1:7" ht="24.75" customHeight="1">
      <c r="A500" s="16"/>
      <c r="B500" s="84">
        <v>820</v>
      </c>
      <c r="C500" s="5"/>
      <c r="D500" s="23">
        <v>4111</v>
      </c>
      <c r="E500" s="30" t="s">
        <v>35</v>
      </c>
      <c r="F500" s="7">
        <v>96000</v>
      </c>
      <c r="G500" s="142"/>
    </row>
    <row r="501" spans="1:7" ht="24.75" customHeight="1">
      <c r="A501" s="16"/>
      <c r="B501" s="4">
        <v>820</v>
      </c>
      <c r="C501" s="5"/>
      <c r="D501" s="2">
        <v>4112</v>
      </c>
      <c r="E501" s="3" t="s">
        <v>21</v>
      </c>
      <c r="F501" s="82">
        <v>14500</v>
      </c>
      <c r="G501" s="142"/>
    </row>
    <row r="502" spans="1:7" ht="24.75" customHeight="1">
      <c r="A502" s="16"/>
      <c r="B502" s="4">
        <v>820</v>
      </c>
      <c r="C502" s="5"/>
      <c r="D502" s="2">
        <v>4113</v>
      </c>
      <c r="E502" s="75" t="s">
        <v>73</v>
      </c>
      <c r="F502" s="1">
        <v>34000</v>
      </c>
      <c r="G502" s="142"/>
    </row>
    <row r="503" spans="1:6" ht="24.75" customHeight="1">
      <c r="A503" s="16"/>
      <c r="B503" s="4">
        <v>820</v>
      </c>
      <c r="C503" s="5"/>
      <c r="D503" s="46">
        <v>4114</v>
      </c>
      <c r="E503" s="5" t="s">
        <v>74</v>
      </c>
      <c r="F503" s="7">
        <v>15800</v>
      </c>
    </row>
    <row r="504" spans="1:6" ht="24.75" customHeight="1">
      <c r="A504" s="130"/>
      <c r="B504" s="4">
        <v>820</v>
      </c>
      <c r="C504" s="5"/>
      <c r="D504" s="2">
        <v>4115</v>
      </c>
      <c r="E504" s="3" t="s">
        <v>14</v>
      </c>
      <c r="F504" s="7">
        <v>3000</v>
      </c>
    </row>
    <row r="505" spans="1:6" ht="24.75" customHeight="1">
      <c r="A505" s="16"/>
      <c r="B505" s="46"/>
      <c r="C505" s="59">
        <v>411</v>
      </c>
      <c r="D505" s="97"/>
      <c r="E505" s="47" t="s">
        <v>185</v>
      </c>
      <c r="F505" s="191">
        <f>F500+F501+F502+F503+F504</f>
        <v>163300</v>
      </c>
    </row>
    <row r="506" spans="1:7" ht="24.75" customHeight="1">
      <c r="A506" s="16"/>
      <c r="B506" s="4">
        <v>820</v>
      </c>
      <c r="C506" s="5"/>
      <c r="D506" s="2">
        <v>4121</v>
      </c>
      <c r="E506" s="3" t="s">
        <v>23</v>
      </c>
      <c r="F506" s="1">
        <v>15000</v>
      </c>
      <c r="G506" s="285"/>
    </row>
    <row r="507" spans="1:6" ht="24.75" customHeight="1">
      <c r="A507" s="16"/>
      <c r="B507" s="4">
        <v>820</v>
      </c>
      <c r="C507" s="5"/>
      <c r="D507" s="2">
        <v>4122</v>
      </c>
      <c r="E507" s="3" t="s">
        <v>25</v>
      </c>
      <c r="F507" s="1">
        <v>6000</v>
      </c>
    </row>
    <row r="508" spans="1:6" ht="24.75" customHeight="1">
      <c r="A508" s="16"/>
      <c r="B508" s="4">
        <v>820</v>
      </c>
      <c r="C508" s="5"/>
      <c r="D508" s="2">
        <v>4125</v>
      </c>
      <c r="E508" s="3" t="s">
        <v>24</v>
      </c>
      <c r="F508" s="1">
        <v>6500</v>
      </c>
    </row>
    <row r="509" spans="1:6" ht="24.75" customHeight="1">
      <c r="A509" s="16"/>
      <c r="B509" s="73">
        <v>820</v>
      </c>
      <c r="C509" s="5"/>
      <c r="D509" s="6">
        <v>4129</v>
      </c>
      <c r="E509" s="27" t="s">
        <v>26</v>
      </c>
      <c r="F509" s="104">
        <v>4000</v>
      </c>
    </row>
    <row r="510" spans="1:6" ht="24.75" customHeight="1">
      <c r="A510" s="16"/>
      <c r="B510" s="2"/>
      <c r="C510" s="59">
        <v>412</v>
      </c>
      <c r="D510" s="97"/>
      <c r="E510" s="78" t="s">
        <v>189</v>
      </c>
      <c r="F510" s="192">
        <f>F506+F507+F508+F509</f>
        <v>31500</v>
      </c>
    </row>
    <row r="511" spans="1:6" ht="24.75" customHeight="1">
      <c r="A511" s="16"/>
      <c r="B511" s="84">
        <v>820</v>
      </c>
      <c r="C511" s="5"/>
      <c r="D511" s="23">
        <v>4131</v>
      </c>
      <c r="E511" s="30" t="s">
        <v>190</v>
      </c>
      <c r="F511" s="7">
        <v>10000</v>
      </c>
    </row>
    <row r="512" spans="1:6" ht="24.75" customHeight="1">
      <c r="A512" s="16"/>
      <c r="B512" s="4">
        <v>820</v>
      </c>
      <c r="C512" s="5"/>
      <c r="D512" s="6">
        <v>4132</v>
      </c>
      <c r="E512" s="3" t="s">
        <v>194</v>
      </c>
      <c r="F512" s="1">
        <v>2000</v>
      </c>
    </row>
    <row r="513" spans="1:6" ht="24.75" customHeight="1">
      <c r="A513" s="16"/>
      <c r="B513" s="4">
        <v>820</v>
      </c>
      <c r="C513" s="5"/>
      <c r="D513" s="2">
        <v>4135</v>
      </c>
      <c r="E513" s="3" t="s">
        <v>79</v>
      </c>
      <c r="F513" s="1">
        <v>6000</v>
      </c>
    </row>
    <row r="514" spans="1:6" ht="24.75" customHeight="1">
      <c r="A514" s="16"/>
      <c r="B514" s="4">
        <v>820</v>
      </c>
      <c r="C514" s="5"/>
      <c r="D514" s="2">
        <v>4139</v>
      </c>
      <c r="E514" s="30" t="s">
        <v>28</v>
      </c>
      <c r="F514" s="85">
        <v>935000</v>
      </c>
    </row>
    <row r="515" spans="1:6" ht="24.75" customHeight="1">
      <c r="A515" s="16"/>
      <c r="B515" s="23"/>
      <c r="C515" s="59">
        <v>413</v>
      </c>
      <c r="D515" s="123"/>
      <c r="E515" s="145" t="s">
        <v>187</v>
      </c>
      <c r="F515" s="192">
        <f>F511+F512+F513+F514</f>
        <v>953000</v>
      </c>
    </row>
    <row r="516" spans="1:6" ht="24.75" customHeight="1">
      <c r="A516" s="16"/>
      <c r="B516" s="100">
        <v>820</v>
      </c>
      <c r="C516" s="59"/>
      <c r="D516" s="123">
        <v>4311</v>
      </c>
      <c r="E516" s="292" t="s">
        <v>227</v>
      </c>
      <c r="F516" s="1">
        <v>80000</v>
      </c>
    </row>
    <row r="517" spans="1:6" ht="24.75" customHeight="1">
      <c r="A517" s="124"/>
      <c r="B517" s="100">
        <v>820</v>
      </c>
      <c r="C517" s="5"/>
      <c r="D517" s="23">
        <v>4313</v>
      </c>
      <c r="E517" s="122" t="s">
        <v>82</v>
      </c>
      <c r="F517" s="195">
        <v>185000</v>
      </c>
    </row>
    <row r="518" spans="1:6" ht="36.75" customHeight="1" thickBot="1">
      <c r="A518" s="16"/>
      <c r="B518" s="6"/>
      <c r="C518" s="59">
        <v>431</v>
      </c>
      <c r="D518" s="110"/>
      <c r="E518" s="147" t="s">
        <v>193</v>
      </c>
      <c r="F518" s="194">
        <f>F516+F517</f>
        <v>265000</v>
      </c>
    </row>
    <row r="519" spans="1:6" ht="36" customHeight="1" thickBot="1" thickTop="1">
      <c r="A519" s="399" t="s">
        <v>206</v>
      </c>
      <c r="B519" s="403"/>
      <c r="C519" s="403"/>
      <c r="D519" s="403"/>
      <c r="E519" s="404"/>
      <c r="F519" s="248">
        <f>F518+F515+F510+F505</f>
        <v>1412800</v>
      </c>
    </row>
    <row r="520" spans="1:7" ht="16.5" customHeight="1" thickBot="1">
      <c r="A520" s="94"/>
      <c r="B520" s="150"/>
      <c r="C520" s="150"/>
      <c r="D520" s="150"/>
      <c r="E520" s="150"/>
      <c r="F520" s="268"/>
      <c r="G520" s="88"/>
    </row>
    <row r="521" spans="1:6" ht="21" customHeight="1">
      <c r="A521" s="67" t="s">
        <v>1</v>
      </c>
      <c r="B521" s="68" t="s">
        <v>3</v>
      </c>
      <c r="C521" s="67" t="s">
        <v>216</v>
      </c>
      <c r="D521" s="69" t="s">
        <v>216</v>
      </c>
      <c r="E521" s="39" t="s">
        <v>0</v>
      </c>
      <c r="F521" s="40" t="s">
        <v>5</v>
      </c>
    </row>
    <row r="522" spans="1:6" ht="19.5" customHeight="1" thickBot="1">
      <c r="A522" s="70" t="s">
        <v>2</v>
      </c>
      <c r="B522" s="71" t="s">
        <v>2</v>
      </c>
      <c r="C522" s="70" t="s">
        <v>2</v>
      </c>
      <c r="D522" s="72" t="s">
        <v>2</v>
      </c>
      <c r="E522" s="43"/>
      <c r="F522" s="13">
        <v>2011</v>
      </c>
    </row>
    <row r="523" spans="1:6" ht="32.25" customHeight="1" thickBot="1">
      <c r="A523" s="148">
        <v>12</v>
      </c>
      <c r="B523" s="393" t="s">
        <v>48</v>
      </c>
      <c r="C523" s="394"/>
      <c r="D523" s="394"/>
      <c r="E523" s="394"/>
      <c r="F523" s="395"/>
    </row>
    <row r="524" spans="1:6" ht="24.75" customHeight="1">
      <c r="A524" s="16"/>
      <c r="B524" s="84">
        <v>820</v>
      </c>
      <c r="C524" s="5"/>
      <c r="D524" s="23">
        <v>4111</v>
      </c>
      <c r="E524" s="30" t="s">
        <v>35</v>
      </c>
      <c r="F524" s="7">
        <v>205000</v>
      </c>
    </row>
    <row r="525" spans="1:6" ht="24.75" customHeight="1">
      <c r="A525" s="16"/>
      <c r="B525" s="4">
        <v>820</v>
      </c>
      <c r="C525" s="5"/>
      <c r="D525" s="2">
        <v>4112</v>
      </c>
      <c r="E525" s="3" t="s">
        <v>21</v>
      </c>
      <c r="F525" s="82">
        <v>28000</v>
      </c>
    </row>
    <row r="526" spans="1:6" ht="24.75" customHeight="1">
      <c r="A526" s="16"/>
      <c r="B526" s="4">
        <v>820</v>
      </c>
      <c r="C526" s="5"/>
      <c r="D526" s="2">
        <v>4113</v>
      </c>
      <c r="E526" s="75" t="s">
        <v>73</v>
      </c>
      <c r="F526" s="1">
        <v>74000</v>
      </c>
    </row>
    <row r="527" spans="1:6" ht="24.75" customHeight="1">
      <c r="A527" s="16"/>
      <c r="B527" s="4">
        <v>820</v>
      </c>
      <c r="C527" s="5"/>
      <c r="D527" s="46">
        <v>4114</v>
      </c>
      <c r="E527" s="5" t="s">
        <v>74</v>
      </c>
      <c r="F527" s="7">
        <v>32600</v>
      </c>
    </row>
    <row r="528" spans="1:6" ht="24.75" customHeight="1">
      <c r="A528" s="16"/>
      <c r="B528" s="4">
        <v>820</v>
      </c>
      <c r="C528" s="5"/>
      <c r="D528" s="2">
        <v>4115</v>
      </c>
      <c r="E528" s="3" t="s">
        <v>14</v>
      </c>
      <c r="F528" s="7">
        <v>5000</v>
      </c>
    </row>
    <row r="529" spans="1:6" ht="24.75" customHeight="1">
      <c r="A529" s="16"/>
      <c r="B529" s="2"/>
      <c r="C529" s="59">
        <v>411</v>
      </c>
      <c r="D529" s="97"/>
      <c r="E529" s="47" t="s">
        <v>185</v>
      </c>
      <c r="F529" s="191">
        <f>F524+F525+F526+F527+F528</f>
        <v>344600</v>
      </c>
    </row>
    <row r="530" spans="1:7" ht="24.75" customHeight="1">
      <c r="A530" s="16"/>
      <c r="B530" s="4">
        <v>820</v>
      </c>
      <c r="C530" s="5"/>
      <c r="D530" s="2">
        <v>4121</v>
      </c>
      <c r="E530" s="3" t="s">
        <v>23</v>
      </c>
      <c r="F530" s="1">
        <v>29100</v>
      </c>
      <c r="G530" s="285"/>
    </row>
    <row r="531" spans="1:6" ht="24.75" customHeight="1">
      <c r="A531" s="16"/>
      <c r="B531" s="84">
        <v>820</v>
      </c>
      <c r="C531" s="5"/>
      <c r="D531" s="2">
        <v>4122</v>
      </c>
      <c r="E531" s="3" t="s">
        <v>25</v>
      </c>
      <c r="F531" s="1">
        <v>9900</v>
      </c>
    </row>
    <row r="532" spans="1:6" ht="24.75" customHeight="1">
      <c r="A532" s="16"/>
      <c r="B532" s="84">
        <v>820</v>
      </c>
      <c r="C532" s="5"/>
      <c r="D532" s="2">
        <v>4125</v>
      </c>
      <c r="E532" s="3" t="s">
        <v>24</v>
      </c>
      <c r="F532" s="1">
        <v>16300</v>
      </c>
    </row>
    <row r="533" spans="1:6" ht="24.75" customHeight="1">
      <c r="A533" s="16"/>
      <c r="B533" s="84">
        <v>820</v>
      </c>
      <c r="C533" s="5"/>
      <c r="D533" s="2">
        <v>4129</v>
      </c>
      <c r="E533" s="3" t="s">
        <v>107</v>
      </c>
      <c r="F533" s="7">
        <v>8000</v>
      </c>
    </row>
    <row r="534" spans="1:6" ht="24.75" customHeight="1">
      <c r="A534" s="16"/>
      <c r="B534" s="2"/>
      <c r="C534" s="59">
        <v>412</v>
      </c>
      <c r="D534" s="97"/>
      <c r="E534" s="78" t="s">
        <v>189</v>
      </c>
      <c r="F534" s="191">
        <f>F530+F531+F532+F533</f>
        <v>63300</v>
      </c>
    </row>
    <row r="535" spans="1:6" ht="24.75" customHeight="1">
      <c r="A535" s="16"/>
      <c r="B535" s="84">
        <v>820</v>
      </c>
      <c r="C535" s="59"/>
      <c r="D535" s="2">
        <v>4131</v>
      </c>
      <c r="E535" s="3" t="s">
        <v>190</v>
      </c>
      <c r="F535" s="1">
        <v>15000</v>
      </c>
    </row>
    <row r="536" spans="1:6" ht="24.75" customHeight="1">
      <c r="A536" s="16"/>
      <c r="B536" s="4">
        <v>820</v>
      </c>
      <c r="C536" s="5"/>
      <c r="D536" s="6">
        <v>4132</v>
      </c>
      <c r="E536" s="3" t="s">
        <v>194</v>
      </c>
      <c r="F536" s="1">
        <v>2000</v>
      </c>
    </row>
    <row r="537" spans="1:6" ht="24.75" customHeight="1">
      <c r="A537" s="16"/>
      <c r="B537" s="4">
        <v>435</v>
      </c>
      <c r="C537" s="5"/>
      <c r="D537" s="2">
        <v>4134</v>
      </c>
      <c r="E537" s="3" t="s">
        <v>212</v>
      </c>
      <c r="F537" s="1">
        <v>10000</v>
      </c>
    </row>
    <row r="538" spans="1:6" ht="24.75" customHeight="1">
      <c r="A538" s="16"/>
      <c r="B538" s="4">
        <v>820</v>
      </c>
      <c r="C538" s="5"/>
      <c r="D538" s="2">
        <v>4135</v>
      </c>
      <c r="E538" s="3" t="s">
        <v>79</v>
      </c>
      <c r="F538" s="1">
        <v>6000</v>
      </c>
    </row>
    <row r="539" spans="1:7" ht="24.75" customHeight="1">
      <c r="A539" s="16"/>
      <c r="B539" s="84">
        <v>820</v>
      </c>
      <c r="C539" s="102"/>
      <c r="D539" s="103">
        <v>4139</v>
      </c>
      <c r="E539" s="3" t="s">
        <v>28</v>
      </c>
      <c r="F539" s="1">
        <v>67000</v>
      </c>
      <c r="G539" s="116"/>
    </row>
    <row r="540" spans="1:6" ht="24.75" customHeight="1" thickBot="1">
      <c r="A540" s="16"/>
      <c r="B540" s="6"/>
      <c r="C540" s="110">
        <v>413</v>
      </c>
      <c r="D540" s="79"/>
      <c r="E540" s="144" t="s">
        <v>187</v>
      </c>
      <c r="F540" s="194">
        <f>F535+F536+F537+F538+F539</f>
        <v>100000</v>
      </c>
    </row>
    <row r="541" spans="1:6" ht="33" customHeight="1" thickBot="1" thickTop="1">
      <c r="A541" s="399" t="s">
        <v>207</v>
      </c>
      <c r="B541" s="403"/>
      <c r="C541" s="403"/>
      <c r="D541" s="403"/>
      <c r="E541" s="404"/>
      <c r="F541" s="273">
        <f>F540+F534+F529</f>
        <v>507900</v>
      </c>
    </row>
    <row r="542" spans="1:6" ht="33" customHeight="1">
      <c r="A542" s="81">
        <v>13</v>
      </c>
      <c r="B542" s="417" t="s">
        <v>102</v>
      </c>
      <c r="C542" s="418"/>
      <c r="D542" s="418"/>
      <c r="E542" s="418"/>
      <c r="F542" s="419"/>
    </row>
    <row r="543" spans="1:6" ht="24.75" customHeight="1">
      <c r="A543" s="16"/>
      <c r="B543" s="84">
        <v>820</v>
      </c>
      <c r="C543" s="5"/>
      <c r="D543" s="2">
        <v>4111</v>
      </c>
      <c r="E543" s="3" t="s">
        <v>35</v>
      </c>
      <c r="F543" s="1">
        <v>180000</v>
      </c>
    </row>
    <row r="544" spans="1:6" ht="24.75" customHeight="1">
      <c r="A544" s="16"/>
      <c r="B544" s="84">
        <v>820</v>
      </c>
      <c r="C544" s="5"/>
      <c r="D544" s="2">
        <v>4112</v>
      </c>
      <c r="E544" s="3" t="s">
        <v>21</v>
      </c>
      <c r="F544" s="82">
        <v>24000</v>
      </c>
    </row>
    <row r="545" spans="1:6" ht="24.75" customHeight="1">
      <c r="A545" s="16"/>
      <c r="B545" s="84">
        <v>820</v>
      </c>
      <c r="C545" s="5"/>
      <c r="D545" s="2">
        <v>4113</v>
      </c>
      <c r="E545" s="75" t="s">
        <v>73</v>
      </c>
      <c r="F545" s="1">
        <v>63000</v>
      </c>
    </row>
    <row r="546" spans="1:6" ht="24.75" customHeight="1">
      <c r="A546" s="16"/>
      <c r="B546" s="84">
        <v>820</v>
      </c>
      <c r="C546" s="5"/>
      <c r="D546" s="46">
        <v>4114</v>
      </c>
      <c r="E546" s="5" t="s">
        <v>74</v>
      </c>
      <c r="F546" s="7">
        <v>26000</v>
      </c>
    </row>
    <row r="547" spans="1:6" ht="24.75" customHeight="1">
      <c r="A547" s="16"/>
      <c r="B547" s="84">
        <v>820</v>
      </c>
      <c r="C547" s="5"/>
      <c r="D547" s="2">
        <v>4115</v>
      </c>
      <c r="E547" s="3" t="s">
        <v>14</v>
      </c>
      <c r="F547" s="7">
        <v>5000</v>
      </c>
    </row>
    <row r="548" spans="1:6" ht="24.75" customHeight="1">
      <c r="A548" s="16"/>
      <c r="B548" s="2"/>
      <c r="C548" s="59">
        <v>411</v>
      </c>
      <c r="D548" s="97"/>
      <c r="E548" s="47" t="s">
        <v>185</v>
      </c>
      <c r="F548" s="191">
        <f>F543+F544+F545+F546+F547</f>
        <v>298000</v>
      </c>
    </row>
    <row r="549" spans="1:7" ht="24.75" customHeight="1">
      <c r="A549" s="16"/>
      <c r="B549" s="4">
        <v>820</v>
      </c>
      <c r="C549" s="5"/>
      <c r="D549" s="2">
        <v>4121</v>
      </c>
      <c r="E549" s="3" t="s">
        <v>23</v>
      </c>
      <c r="F549" s="1">
        <v>28000</v>
      </c>
      <c r="G549" s="285"/>
    </row>
    <row r="550" spans="1:6" ht="24.75" customHeight="1">
      <c r="A550" s="16"/>
      <c r="B550" s="4">
        <v>820</v>
      </c>
      <c r="C550" s="5"/>
      <c r="D550" s="2">
        <v>4122</v>
      </c>
      <c r="E550" s="3" t="s">
        <v>25</v>
      </c>
      <c r="F550" s="1">
        <v>10500</v>
      </c>
    </row>
    <row r="551" spans="1:6" ht="24.75" customHeight="1">
      <c r="A551" s="16"/>
      <c r="B551" s="4">
        <v>820</v>
      </c>
      <c r="C551" s="5"/>
      <c r="D551" s="2">
        <v>4125</v>
      </c>
      <c r="E551" s="3" t="s">
        <v>24</v>
      </c>
      <c r="F551" s="1">
        <v>15000</v>
      </c>
    </row>
    <row r="552" spans="1:6" ht="24.75" customHeight="1">
      <c r="A552" s="16"/>
      <c r="B552" s="73">
        <v>820</v>
      </c>
      <c r="C552" s="5"/>
      <c r="D552" s="6">
        <v>4129</v>
      </c>
      <c r="E552" s="27" t="s">
        <v>107</v>
      </c>
      <c r="F552" s="104">
        <v>6500</v>
      </c>
    </row>
    <row r="553" spans="1:6" ht="24.75" customHeight="1">
      <c r="A553" s="16"/>
      <c r="B553" s="2"/>
      <c r="C553" s="59">
        <v>412</v>
      </c>
      <c r="D553" s="97"/>
      <c r="E553" s="78" t="s">
        <v>189</v>
      </c>
      <c r="F553" s="192">
        <f>F549+F550+F551+F552</f>
        <v>60000</v>
      </c>
    </row>
    <row r="554" spans="1:6" ht="24.75" customHeight="1">
      <c r="A554" s="16"/>
      <c r="B554" s="84">
        <v>820</v>
      </c>
      <c r="C554" s="59"/>
      <c r="D554" s="23">
        <v>4131</v>
      </c>
      <c r="E554" s="30" t="s">
        <v>190</v>
      </c>
      <c r="F554" s="7">
        <v>10000</v>
      </c>
    </row>
    <row r="555" spans="1:6" ht="24.75" customHeight="1">
      <c r="A555" s="16"/>
      <c r="B555" s="4">
        <v>820</v>
      </c>
      <c r="C555" s="5"/>
      <c r="D555" s="6">
        <v>4132</v>
      </c>
      <c r="E555" s="3" t="s">
        <v>194</v>
      </c>
      <c r="F555" s="7">
        <v>2000</v>
      </c>
    </row>
    <row r="556" spans="1:6" ht="24.75" customHeight="1">
      <c r="A556" s="16"/>
      <c r="B556" s="4">
        <v>435</v>
      </c>
      <c r="C556" s="5"/>
      <c r="D556" s="2">
        <v>4134</v>
      </c>
      <c r="E556" s="3" t="s">
        <v>212</v>
      </c>
      <c r="F556" s="7">
        <v>20000</v>
      </c>
    </row>
    <row r="557" spans="1:6" ht="24.75" customHeight="1">
      <c r="A557" s="16"/>
      <c r="B557" s="4">
        <v>820</v>
      </c>
      <c r="C557" s="5"/>
      <c r="D557" s="2">
        <v>4135</v>
      </c>
      <c r="E557" s="3" t="s">
        <v>79</v>
      </c>
      <c r="F557" s="7">
        <v>6000</v>
      </c>
    </row>
    <row r="558" spans="1:6" ht="24.75" customHeight="1">
      <c r="A558" s="16"/>
      <c r="B558" s="4">
        <v>820</v>
      </c>
      <c r="C558" s="102"/>
      <c r="D558" s="103">
        <v>4139</v>
      </c>
      <c r="E558" s="3" t="s">
        <v>28</v>
      </c>
      <c r="F558" s="1">
        <v>115000</v>
      </c>
    </row>
    <row r="559" spans="1:6" ht="24.75" customHeight="1" thickBot="1">
      <c r="A559" s="89"/>
      <c r="B559" s="90"/>
      <c r="C559" s="115">
        <v>413</v>
      </c>
      <c r="D559" s="92"/>
      <c r="E559" s="149" t="s">
        <v>187</v>
      </c>
      <c r="F559" s="190">
        <f>F554+F555+F556+F557+F558</f>
        <v>153000</v>
      </c>
    </row>
    <row r="560" spans="1:6" ht="39.75" customHeight="1" thickBot="1" thickTop="1">
      <c r="A560" s="399" t="s">
        <v>208</v>
      </c>
      <c r="B560" s="403"/>
      <c r="C560" s="403"/>
      <c r="D560" s="403"/>
      <c r="E560" s="404"/>
      <c r="F560" s="266">
        <f>F559+F553+F548</f>
        <v>511000</v>
      </c>
    </row>
    <row r="561" spans="1:6" ht="32.25" customHeight="1" thickBot="1">
      <c r="A561" s="94"/>
      <c r="B561" s="150"/>
      <c r="C561" s="150"/>
      <c r="D561" s="150"/>
      <c r="E561" s="150"/>
      <c r="F561" s="241"/>
    </row>
    <row r="562" spans="1:6" ht="23.25" customHeight="1">
      <c r="A562" s="67" t="s">
        <v>1</v>
      </c>
      <c r="B562" s="68" t="s">
        <v>3</v>
      </c>
      <c r="C562" s="67" t="s">
        <v>216</v>
      </c>
      <c r="D562" s="69" t="s">
        <v>216</v>
      </c>
      <c r="E562" s="39" t="s">
        <v>0</v>
      </c>
      <c r="F562" s="40" t="s">
        <v>5</v>
      </c>
    </row>
    <row r="563" spans="1:6" ht="19.5" customHeight="1" thickBot="1">
      <c r="A563" s="70" t="s">
        <v>2</v>
      </c>
      <c r="B563" s="71" t="s">
        <v>2</v>
      </c>
      <c r="C563" s="70" t="s">
        <v>2</v>
      </c>
      <c r="D563" s="72" t="s">
        <v>2</v>
      </c>
      <c r="E563" s="43"/>
      <c r="F563" s="13">
        <v>2011</v>
      </c>
    </row>
    <row r="564" spans="1:6" ht="27" customHeight="1" thickBot="1" thickTop="1">
      <c r="A564" s="238">
        <v>14</v>
      </c>
      <c r="B564" s="386" t="s">
        <v>103</v>
      </c>
      <c r="C564" s="447"/>
      <c r="D564" s="447"/>
      <c r="E564" s="447"/>
      <c r="F564" s="448"/>
    </row>
    <row r="565" spans="1:6" ht="25.5" customHeight="1">
      <c r="A565" s="16"/>
      <c r="B565" s="84">
        <v>820</v>
      </c>
      <c r="C565" s="5"/>
      <c r="D565" s="23">
        <v>4111</v>
      </c>
      <c r="E565" s="30" t="s">
        <v>35</v>
      </c>
      <c r="F565" s="7">
        <v>278000</v>
      </c>
    </row>
    <row r="566" spans="1:6" ht="25.5" customHeight="1">
      <c r="A566" s="16"/>
      <c r="B566" s="84">
        <v>820</v>
      </c>
      <c r="C566" s="5"/>
      <c r="D566" s="2">
        <v>4112</v>
      </c>
      <c r="E566" s="3" t="s">
        <v>21</v>
      </c>
      <c r="F566" s="82">
        <v>37000</v>
      </c>
    </row>
    <row r="567" spans="1:6" ht="25.5" customHeight="1">
      <c r="A567" s="16"/>
      <c r="B567" s="84">
        <v>820</v>
      </c>
      <c r="C567" s="5"/>
      <c r="D567" s="2">
        <v>4113</v>
      </c>
      <c r="E567" s="75" t="s">
        <v>73</v>
      </c>
      <c r="F567" s="1">
        <v>95200</v>
      </c>
    </row>
    <row r="568" spans="1:6" ht="25.5" customHeight="1">
      <c r="A568" s="16"/>
      <c r="B568" s="84">
        <v>820</v>
      </c>
      <c r="C568" s="5"/>
      <c r="D568" s="46">
        <v>4114</v>
      </c>
      <c r="E568" s="5" t="s">
        <v>74</v>
      </c>
      <c r="F568" s="7">
        <v>40500</v>
      </c>
    </row>
    <row r="569" spans="1:6" ht="25.5" customHeight="1">
      <c r="A569" s="16"/>
      <c r="B569" s="84">
        <v>820</v>
      </c>
      <c r="C569" s="5"/>
      <c r="D569" s="2">
        <v>4115</v>
      </c>
      <c r="E569" s="3" t="s">
        <v>14</v>
      </c>
      <c r="F569" s="7">
        <v>6000</v>
      </c>
    </row>
    <row r="570" spans="1:6" ht="25.5" customHeight="1">
      <c r="A570" s="16"/>
      <c r="B570" s="2"/>
      <c r="C570" s="59">
        <v>411</v>
      </c>
      <c r="D570" s="97"/>
      <c r="E570" s="47" t="s">
        <v>185</v>
      </c>
      <c r="F570" s="191">
        <f>F565+F566+F567+F568+F569</f>
        <v>456700</v>
      </c>
    </row>
    <row r="571" spans="1:7" ht="25.5" customHeight="1">
      <c r="A571" s="16"/>
      <c r="B571" s="4">
        <v>820</v>
      </c>
      <c r="C571" s="5"/>
      <c r="D571" s="2">
        <v>4121</v>
      </c>
      <c r="E571" s="3" t="s">
        <v>23</v>
      </c>
      <c r="F571" s="1">
        <v>41000</v>
      </c>
      <c r="G571" s="285"/>
    </row>
    <row r="572" spans="1:6" ht="25.5" customHeight="1">
      <c r="A572" s="16"/>
      <c r="B572" s="84">
        <v>820</v>
      </c>
      <c r="C572" s="5"/>
      <c r="D572" s="2">
        <v>4122</v>
      </c>
      <c r="E572" s="3" t="s">
        <v>25</v>
      </c>
      <c r="F572" s="1">
        <v>13800</v>
      </c>
    </row>
    <row r="573" spans="1:6" ht="25.5" customHeight="1">
      <c r="A573" s="16"/>
      <c r="B573" s="84">
        <v>820</v>
      </c>
      <c r="C573" s="5"/>
      <c r="D573" s="2">
        <v>4125</v>
      </c>
      <c r="E573" s="3" t="s">
        <v>24</v>
      </c>
      <c r="F573" s="1">
        <v>19400</v>
      </c>
    </row>
    <row r="574" spans="1:6" ht="25.5" customHeight="1">
      <c r="A574" s="16"/>
      <c r="B574" s="84">
        <v>820</v>
      </c>
      <c r="C574" s="5"/>
      <c r="D574" s="2">
        <v>4129</v>
      </c>
      <c r="E574" s="3" t="s">
        <v>107</v>
      </c>
      <c r="F574" s="1">
        <v>8000</v>
      </c>
    </row>
    <row r="575" spans="1:6" ht="25.5" customHeight="1">
      <c r="A575" s="16"/>
      <c r="B575" s="2"/>
      <c r="C575" s="59">
        <v>412</v>
      </c>
      <c r="D575" s="97"/>
      <c r="E575" s="78" t="s">
        <v>189</v>
      </c>
      <c r="F575" s="191">
        <f>F571+F572+F573+F574</f>
        <v>82200</v>
      </c>
    </row>
    <row r="576" spans="1:6" ht="25.5" customHeight="1">
      <c r="A576" s="16"/>
      <c r="B576" s="4">
        <v>820</v>
      </c>
      <c r="C576" s="59"/>
      <c r="D576" s="2">
        <v>4131</v>
      </c>
      <c r="E576" s="3" t="s">
        <v>190</v>
      </c>
      <c r="F576" s="1">
        <v>10000</v>
      </c>
    </row>
    <row r="577" spans="1:6" ht="25.5" customHeight="1">
      <c r="A577" s="16"/>
      <c r="B577" s="4">
        <v>820</v>
      </c>
      <c r="C577" s="5"/>
      <c r="D577" s="6">
        <v>4132</v>
      </c>
      <c r="E577" s="3" t="s">
        <v>194</v>
      </c>
      <c r="F577" s="1">
        <v>14000</v>
      </c>
    </row>
    <row r="578" spans="1:6" ht="25.5" customHeight="1">
      <c r="A578" s="16"/>
      <c r="B578" s="4">
        <v>820</v>
      </c>
      <c r="C578" s="5"/>
      <c r="D578" s="2">
        <v>4135</v>
      </c>
      <c r="E578" s="3" t="s">
        <v>79</v>
      </c>
      <c r="F578" s="1">
        <v>6000</v>
      </c>
    </row>
    <row r="579" spans="1:6" ht="25.5" customHeight="1">
      <c r="A579" s="16"/>
      <c r="B579" s="4">
        <v>820</v>
      </c>
      <c r="C579" s="102"/>
      <c r="D579" s="107">
        <v>4139</v>
      </c>
      <c r="E579" s="3" t="s">
        <v>28</v>
      </c>
      <c r="F579" s="1">
        <v>120000</v>
      </c>
    </row>
    <row r="580" spans="1:6" ht="25.5" customHeight="1" thickBot="1">
      <c r="A580" s="16"/>
      <c r="B580" s="46"/>
      <c r="C580" s="110">
        <v>413</v>
      </c>
      <c r="D580" s="79"/>
      <c r="E580" s="144" t="s">
        <v>187</v>
      </c>
      <c r="F580" s="194">
        <f>F576+F577+F578+F579</f>
        <v>150000</v>
      </c>
    </row>
    <row r="581" spans="1:6" ht="33" customHeight="1" thickBot="1" thickTop="1">
      <c r="A581" s="399" t="s">
        <v>237</v>
      </c>
      <c r="B581" s="384"/>
      <c r="C581" s="384"/>
      <c r="D581" s="384"/>
      <c r="E581" s="385"/>
      <c r="F581" s="273">
        <f>F580+F575+F570</f>
        <v>688900</v>
      </c>
    </row>
    <row r="582" spans="1:6" ht="33" customHeight="1" thickBot="1">
      <c r="A582" s="148">
        <v>15</v>
      </c>
      <c r="B582" s="393" t="s">
        <v>61</v>
      </c>
      <c r="C582" s="390"/>
      <c r="D582" s="390"/>
      <c r="E582" s="390"/>
      <c r="F582" s="391"/>
    </row>
    <row r="583" spans="1:6" ht="27" customHeight="1">
      <c r="A583" s="16"/>
      <c r="B583" s="84">
        <v>820</v>
      </c>
      <c r="C583" s="5"/>
      <c r="D583" s="23">
        <v>4111</v>
      </c>
      <c r="E583" s="30" t="s">
        <v>35</v>
      </c>
      <c r="F583" s="7">
        <v>208000</v>
      </c>
    </row>
    <row r="584" spans="1:6" ht="27" customHeight="1">
      <c r="A584" s="16"/>
      <c r="B584" s="84">
        <v>820</v>
      </c>
      <c r="C584" s="5"/>
      <c r="D584" s="2">
        <v>4112</v>
      </c>
      <c r="E584" s="3" t="s">
        <v>21</v>
      </c>
      <c r="F584" s="82">
        <v>29000</v>
      </c>
    </row>
    <row r="585" spans="1:6" ht="27" customHeight="1">
      <c r="A585" s="16"/>
      <c r="B585" s="84">
        <v>820</v>
      </c>
      <c r="C585" s="5"/>
      <c r="D585" s="2">
        <v>4113</v>
      </c>
      <c r="E585" s="75" t="s">
        <v>73</v>
      </c>
      <c r="F585" s="1">
        <v>75100</v>
      </c>
    </row>
    <row r="586" spans="1:6" ht="27" customHeight="1">
      <c r="A586" s="16"/>
      <c r="B586" s="84">
        <v>820</v>
      </c>
      <c r="C586" s="5"/>
      <c r="D586" s="46">
        <v>4114</v>
      </c>
      <c r="E586" s="5" t="s">
        <v>74</v>
      </c>
      <c r="F586" s="7">
        <v>32000</v>
      </c>
    </row>
    <row r="587" spans="1:6" ht="27" customHeight="1">
      <c r="A587" s="16"/>
      <c r="B587" s="84">
        <v>820</v>
      </c>
      <c r="C587" s="5"/>
      <c r="D587" s="2">
        <v>4115</v>
      </c>
      <c r="E587" s="3" t="s">
        <v>14</v>
      </c>
      <c r="F587" s="7">
        <v>6000</v>
      </c>
    </row>
    <row r="588" spans="1:6" ht="27" customHeight="1">
      <c r="A588" s="16"/>
      <c r="B588" s="46"/>
      <c r="C588" s="59">
        <v>411</v>
      </c>
      <c r="D588" s="97"/>
      <c r="E588" s="47" t="s">
        <v>185</v>
      </c>
      <c r="F588" s="191">
        <f>F583+F584+F585+F586+F587</f>
        <v>350100</v>
      </c>
    </row>
    <row r="589" spans="1:7" ht="27" customHeight="1">
      <c r="A589" s="105"/>
      <c r="B589" s="84">
        <v>820</v>
      </c>
      <c r="C589" s="5"/>
      <c r="D589" s="2">
        <v>4121</v>
      </c>
      <c r="E589" s="3" t="s">
        <v>23</v>
      </c>
      <c r="F589" s="1">
        <v>36800</v>
      </c>
      <c r="G589" s="285"/>
    </row>
    <row r="590" spans="1:6" ht="27" customHeight="1">
      <c r="A590" s="16"/>
      <c r="B590" s="84">
        <v>820</v>
      </c>
      <c r="C590" s="5"/>
      <c r="D590" s="2">
        <v>4122</v>
      </c>
      <c r="E590" s="3" t="s">
        <v>25</v>
      </c>
      <c r="F590" s="1">
        <v>13200</v>
      </c>
    </row>
    <row r="591" spans="1:6" ht="27" customHeight="1">
      <c r="A591" s="16"/>
      <c r="B591" s="84">
        <v>820</v>
      </c>
      <c r="C591" s="5"/>
      <c r="D591" s="2">
        <v>4125</v>
      </c>
      <c r="E591" s="3" t="s">
        <v>24</v>
      </c>
      <c r="F591" s="1">
        <v>20000</v>
      </c>
    </row>
    <row r="592" spans="1:6" ht="27" customHeight="1">
      <c r="A592" s="16"/>
      <c r="B592" s="100">
        <v>820</v>
      </c>
      <c r="C592" s="5"/>
      <c r="D592" s="6">
        <v>4129</v>
      </c>
      <c r="E592" s="27" t="s">
        <v>107</v>
      </c>
      <c r="F592" s="1">
        <v>10000</v>
      </c>
    </row>
    <row r="593" spans="1:6" ht="27" customHeight="1">
      <c r="A593" s="16"/>
      <c r="B593" s="2"/>
      <c r="C593" s="59">
        <v>412</v>
      </c>
      <c r="D593" s="97"/>
      <c r="E593" s="78" t="s">
        <v>189</v>
      </c>
      <c r="F593" s="192">
        <f>F589+F590+F591+F592</f>
        <v>80000</v>
      </c>
    </row>
    <row r="594" spans="1:6" ht="27" customHeight="1">
      <c r="A594" s="16"/>
      <c r="B594" s="84">
        <v>820</v>
      </c>
      <c r="C594" s="59"/>
      <c r="D594" s="23">
        <v>4131</v>
      </c>
      <c r="E594" s="30" t="s">
        <v>190</v>
      </c>
      <c r="F594" s="7">
        <v>20000</v>
      </c>
    </row>
    <row r="595" spans="1:6" ht="27" customHeight="1">
      <c r="A595" s="16"/>
      <c r="B595" s="4">
        <v>820</v>
      </c>
      <c r="C595" s="5"/>
      <c r="D595" s="6">
        <v>4132</v>
      </c>
      <c r="E595" s="3" t="s">
        <v>194</v>
      </c>
      <c r="F595" s="7">
        <v>6500</v>
      </c>
    </row>
    <row r="596" spans="1:6" ht="27" customHeight="1">
      <c r="A596" s="16"/>
      <c r="B596" s="4">
        <v>435</v>
      </c>
      <c r="C596" s="5"/>
      <c r="D596" s="2">
        <v>4134</v>
      </c>
      <c r="E596" s="3" t="s">
        <v>212</v>
      </c>
      <c r="F596" s="7">
        <v>39060</v>
      </c>
    </row>
    <row r="597" spans="1:6" ht="27" customHeight="1">
      <c r="A597" s="16"/>
      <c r="B597" s="4">
        <v>820</v>
      </c>
      <c r="C597" s="5"/>
      <c r="D597" s="2">
        <v>4135</v>
      </c>
      <c r="E597" s="3" t="s">
        <v>79</v>
      </c>
      <c r="F597" s="7">
        <v>7000</v>
      </c>
    </row>
    <row r="598" spans="1:6" ht="27" customHeight="1">
      <c r="A598" s="16"/>
      <c r="B598" s="4">
        <v>820</v>
      </c>
      <c r="C598" s="102"/>
      <c r="D598" s="107">
        <v>4139</v>
      </c>
      <c r="E598" s="3" t="s">
        <v>28</v>
      </c>
      <c r="F598" s="85">
        <v>103000</v>
      </c>
    </row>
    <row r="599" spans="1:6" ht="27" customHeight="1" thickBot="1">
      <c r="A599" s="16"/>
      <c r="B599" s="100"/>
      <c r="C599" s="110">
        <v>413</v>
      </c>
      <c r="D599" s="79"/>
      <c r="E599" s="144" t="s">
        <v>187</v>
      </c>
      <c r="F599" s="190">
        <f>F594+F595+F596+F597+F598</f>
        <v>175560</v>
      </c>
    </row>
    <row r="600" spans="1:6" ht="30" customHeight="1" thickBot="1" thickTop="1">
      <c r="A600" s="399" t="s">
        <v>238</v>
      </c>
      <c r="B600" s="384"/>
      <c r="C600" s="384"/>
      <c r="D600" s="384"/>
      <c r="E600" s="385"/>
      <c r="F600" s="266">
        <f>F599+F593+F588</f>
        <v>605660</v>
      </c>
    </row>
    <row r="601" spans="1:6" ht="27.75" customHeight="1" thickBot="1">
      <c r="A601" s="94"/>
      <c r="B601" s="95"/>
      <c r="C601" s="95"/>
      <c r="D601" s="95"/>
      <c r="E601" s="95"/>
      <c r="F601" s="241"/>
    </row>
    <row r="602" spans="1:6" ht="17.25" customHeight="1">
      <c r="A602" s="67" t="s">
        <v>1</v>
      </c>
      <c r="B602" s="68" t="s">
        <v>3</v>
      </c>
      <c r="C602" s="67" t="s">
        <v>216</v>
      </c>
      <c r="D602" s="69" t="s">
        <v>216</v>
      </c>
      <c r="E602" s="39" t="s">
        <v>0</v>
      </c>
      <c r="F602" s="40" t="s">
        <v>5</v>
      </c>
    </row>
    <row r="603" spans="1:6" ht="15" customHeight="1" thickBot="1">
      <c r="A603" s="70" t="s">
        <v>2</v>
      </c>
      <c r="B603" s="71" t="s">
        <v>2</v>
      </c>
      <c r="C603" s="70" t="s">
        <v>2</v>
      </c>
      <c r="D603" s="72" t="s">
        <v>2</v>
      </c>
      <c r="E603" s="43"/>
      <c r="F603" s="13">
        <v>2011</v>
      </c>
    </row>
    <row r="604" spans="1:6" ht="34.5" customHeight="1" thickBot="1">
      <c r="A604" s="99">
        <v>16</v>
      </c>
      <c r="B604" s="430" t="s">
        <v>105</v>
      </c>
      <c r="C604" s="401"/>
      <c r="D604" s="401"/>
      <c r="E604" s="401"/>
      <c r="F604" s="402"/>
    </row>
    <row r="605" spans="1:6" ht="25.5" customHeight="1">
      <c r="A605" s="16"/>
      <c r="B605" s="84">
        <v>820</v>
      </c>
      <c r="C605" s="5"/>
      <c r="D605" s="23">
        <v>4111</v>
      </c>
      <c r="E605" s="30" t="s">
        <v>35</v>
      </c>
      <c r="F605" s="7">
        <v>45000</v>
      </c>
    </row>
    <row r="606" spans="1:6" ht="25.5" customHeight="1">
      <c r="A606" s="16"/>
      <c r="B606" s="84">
        <v>820</v>
      </c>
      <c r="C606" s="5"/>
      <c r="D606" s="2">
        <v>4112</v>
      </c>
      <c r="E606" s="3" t="s">
        <v>21</v>
      </c>
      <c r="F606" s="1">
        <v>6100</v>
      </c>
    </row>
    <row r="607" spans="1:6" ht="25.5" customHeight="1">
      <c r="A607" s="16"/>
      <c r="B607" s="84">
        <v>820</v>
      </c>
      <c r="C607" s="5"/>
      <c r="D607" s="2">
        <v>4113</v>
      </c>
      <c r="E607" s="3" t="s">
        <v>73</v>
      </c>
      <c r="F607" s="1">
        <v>18000</v>
      </c>
    </row>
    <row r="608" spans="1:6" ht="25.5" customHeight="1">
      <c r="A608" s="16"/>
      <c r="B608" s="84">
        <v>820</v>
      </c>
      <c r="C608" s="5"/>
      <c r="D608" s="2">
        <v>4114</v>
      </c>
      <c r="E608" s="3" t="s">
        <v>74</v>
      </c>
      <c r="F608" s="1">
        <v>7800</v>
      </c>
    </row>
    <row r="609" spans="1:6" ht="25.5" customHeight="1">
      <c r="A609" s="16"/>
      <c r="B609" s="84">
        <v>820</v>
      </c>
      <c r="C609" s="5"/>
      <c r="D609" s="2">
        <v>4115</v>
      </c>
      <c r="E609" s="3" t="s">
        <v>14</v>
      </c>
      <c r="F609" s="1">
        <v>1000</v>
      </c>
    </row>
    <row r="610" spans="1:7" ht="25.5" customHeight="1">
      <c r="A610" s="16"/>
      <c r="B610" s="46"/>
      <c r="C610" s="59">
        <v>411</v>
      </c>
      <c r="D610" s="97"/>
      <c r="E610" s="83" t="s">
        <v>185</v>
      </c>
      <c r="F610" s="192">
        <f>F605+F606+F607+F608+F609</f>
        <v>77900</v>
      </c>
      <c r="G610" s="285"/>
    </row>
    <row r="611" spans="1:7" ht="25.5" customHeight="1">
      <c r="A611" s="16"/>
      <c r="B611" s="84">
        <v>820</v>
      </c>
      <c r="C611" s="5"/>
      <c r="D611" s="2">
        <v>4121</v>
      </c>
      <c r="E611" s="3" t="s">
        <v>23</v>
      </c>
      <c r="F611" s="1">
        <v>9000</v>
      </c>
      <c r="G611" s="285"/>
    </row>
    <row r="612" spans="1:6" ht="25.5" customHeight="1">
      <c r="A612" s="16"/>
      <c r="B612" s="84">
        <v>820</v>
      </c>
      <c r="C612" s="5"/>
      <c r="D612" s="2">
        <v>4122</v>
      </c>
      <c r="E612" s="3" t="s">
        <v>25</v>
      </c>
      <c r="F612" s="1">
        <v>3900</v>
      </c>
    </row>
    <row r="613" spans="1:6" ht="25.5" customHeight="1">
      <c r="A613" s="16"/>
      <c r="B613" s="84">
        <v>820</v>
      </c>
      <c r="C613" s="5"/>
      <c r="D613" s="2">
        <v>4125</v>
      </c>
      <c r="E613" s="3" t="s">
        <v>24</v>
      </c>
      <c r="F613" s="1">
        <v>5000</v>
      </c>
    </row>
    <row r="614" spans="1:6" ht="25.5" customHeight="1">
      <c r="A614" s="16"/>
      <c r="B614" s="84">
        <v>820</v>
      </c>
      <c r="C614" s="5"/>
      <c r="D614" s="2">
        <v>4129</v>
      </c>
      <c r="E614" s="3" t="s">
        <v>107</v>
      </c>
      <c r="F614" s="1">
        <v>7000</v>
      </c>
    </row>
    <row r="615" spans="1:6" ht="25.5" customHeight="1">
      <c r="A615" s="16"/>
      <c r="B615" s="46"/>
      <c r="C615" s="59">
        <v>412</v>
      </c>
      <c r="D615" s="97"/>
      <c r="E615" s="78" t="s">
        <v>189</v>
      </c>
      <c r="F615" s="192">
        <f>F611+F612+F613+F614</f>
        <v>24900</v>
      </c>
    </row>
    <row r="616" spans="1:6" ht="25.5" customHeight="1">
      <c r="A616" s="16"/>
      <c r="B616" s="4">
        <v>820</v>
      </c>
      <c r="C616" s="59"/>
      <c r="D616" s="2">
        <v>4131</v>
      </c>
      <c r="E616" s="3" t="s">
        <v>190</v>
      </c>
      <c r="F616" s="1">
        <v>5000</v>
      </c>
    </row>
    <row r="617" spans="1:6" ht="25.5" customHeight="1">
      <c r="A617" s="16"/>
      <c r="B617" s="4">
        <v>820</v>
      </c>
      <c r="C617" s="5"/>
      <c r="D617" s="6">
        <v>4132</v>
      </c>
      <c r="E617" s="3" t="s">
        <v>194</v>
      </c>
      <c r="F617" s="1">
        <v>1000</v>
      </c>
    </row>
    <row r="618" spans="1:6" ht="25.5" customHeight="1">
      <c r="A618" s="16"/>
      <c r="B618" s="4">
        <v>435</v>
      </c>
      <c r="C618" s="5"/>
      <c r="D618" s="2">
        <v>4134</v>
      </c>
      <c r="E618" s="3" t="s">
        <v>212</v>
      </c>
      <c r="F618" s="1">
        <v>10000</v>
      </c>
    </row>
    <row r="619" spans="1:6" ht="25.5" customHeight="1">
      <c r="A619" s="16"/>
      <c r="B619" s="4">
        <v>820</v>
      </c>
      <c r="C619" s="5"/>
      <c r="D619" s="2">
        <v>4135</v>
      </c>
      <c r="E619" s="3" t="s">
        <v>79</v>
      </c>
      <c r="F619" s="1">
        <v>3000</v>
      </c>
    </row>
    <row r="620" spans="1:6" ht="25.5" customHeight="1">
      <c r="A620" s="16"/>
      <c r="B620" s="84">
        <v>820</v>
      </c>
      <c r="C620" s="102"/>
      <c r="D620" s="2">
        <v>4139</v>
      </c>
      <c r="E620" s="3" t="s">
        <v>28</v>
      </c>
      <c r="F620" s="1">
        <v>11700</v>
      </c>
    </row>
    <row r="621" spans="1:6" ht="25.5" customHeight="1" thickBot="1">
      <c r="A621" s="16"/>
      <c r="B621" s="46"/>
      <c r="C621" s="110">
        <v>413</v>
      </c>
      <c r="D621" s="79"/>
      <c r="E621" s="33" t="s">
        <v>187</v>
      </c>
      <c r="F621" s="194">
        <f>F616+F617+F618+F619+F620</f>
        <v>30700</v>
      </c>
    </row>
    <row r="622" spans="1:6" ht="24.75" customHeight="1" thickBot="1" thickTop="1">
      <c r="A622" s="399" t="s">
        <v>209</v>
      </c>
      <c r="B622" s="400"/>
      <c r="C622" s="400"/>
      <c r="D622" s="400"/>
      <c r="E622" s="387"/>
      <c r="F622" s="266">
        <f>F621+F615+F610</f>
        <v>133500</v>
      </c>
    </row>
    <row r="623" spans="1:6" ht="31.5" customHeight="1" thickBot="1">
      <c r="A623" s="148">
        <v>17</v>
      </c>
      <c r="B623" s="393" t="s">
        <v>106</v>
      </c>
      <c r="C623" s="394"/>
      <c r="D623" s="394"/>
      <c r="E623" s="394"/>
      <c r="F623" s="395"/>
    </row>
    <row r="624" spans="1:7" ht="24.75" customHeight="1">
      <c r="A624" s="16"/>
      <c r="B624" s="84">
        <v>820</v>
      </c>
      <c r="C624" s="5"/>
      <c r="D624" s="23">
        <v>4111</v>
      </c>
      <c r="E624" s="30" t="s">
        <v>35</v>
      </c>
      <c r="F624" s="7">
        <v>51000</v>
      </c>
      <c r="G624" s="88"/>
    </row>
    <row r="625" spans="1:6" ht="24.75" customHeight="1">
      <c r="A625" s="16"/>
      <c r="B625" s="84">
        <v>820</v>
      </c>
      <c r="C625" s="5"/>
      <c r="D625" s="2">
        <v>4112</v>
      </c>
      <c r="E625" s="3" t="s">
        <v>21</v>
      </c>
      <c r="F625" s="1">
        <v>7500</v>
      </c>
    </row>
    <row r="626" spans="1:6" ht="24.75" customHeight="1">
      <c r="A626" s="16"/>
      <c r="B626" s="84">
        <v>820</v>
      </c>
      <c r="C626" s="5"/>
      <c r="D626" s="2">
        <v>4113</v>
      </c>
      <c r="E626" s="75" t="s">
        <v>73</v>
      </c>
      <c r="F626" s="1">
        <v>18100</v>
      </c>
    </row>
    <row r="627" spans="1:6" ht="24.75" customHeight="1">
      <c r="A627" s="16"/>
      <c r="B627" s="84">
        <v>820</v>
      </c>
      <c r="C627" s="5"/>
      <c r="D627" s="46">
        <v>4114</v>
      </c>
      <c r="E627" s="5" t="s">
        <v>74</v>
      </c>
      <c r="F627" s="1">
        <v>8700</v>
      </c>
    </row>
    <row r="628" spans="1:6" ht="24.75" customHeight="1">
      <c r="A628" s="16"/>
      <c r="B628" s="84">
        <v>820</v>
      </c>
      <c r="C628" s="5"/>
      <c r="D628" s="2">
        <v>4115</v>
      </c>
      <c r="E628" s="3" t="s">
        <v>14</v>
      </c>
      <c r="F628" s="1">
        <v>1500</v>
      </c>
    </row>
    <row r="629" spans="1:6" ht="22.5" customHeight="1">
      <c r="A629" s="16"/>
      <c r="B629" s="46"/>
      <c r="C629" s="59">
        <v>411</v>
      </c>
      <c r="D629" s="97"/>
      <c r="E629" s="47" t="s">
        <v>185</v>
      </c>
      <c r="F629" s="191">
        <f>F624+F625+F626+F627+F628</f>
        <v>86800</v>
      </c>
    </row>
    <row r="630" spans="1:7" ht="24.75" customHeight="1">
      <c r="A630" s="16"/>
      <c r="B630" s="84">
        <v>820</v>
      </c>
      <c r="C630" s="5"/>
      <c r="D630" s="2">
        <v>4121</v>
      </c>
      <c r="E630" s="3" t="s">
        <v>23</v>
      </c>
      <c r="F630" s="1">
        <v>8100</v>
      </c>
      <c r="G630" s="285"/>
    </row>
    <row r="631" spans="1:7" ht="24.75" customHeight="1">
      <c r="A631" s="16"/>
      <c r="B631" s="84">
        <v>820</v>
      </c>
      <c r="C631" s="5"/>
      <c r="D631" s="2">
        <v>4122</v>
      </c>
      <c r="E631" s="3" t="s">
        <v>25</v>
      </c>
      <c r="F631" s="1">
        <v>3300</v>
      </c>
      <c r="G631" s="285"/>
    </row>
    <row r="632" spans="1:7" ht="24.75" customHeight="1">
      <c r="A632" s="16"/>
      <c r="B632" s="84">
        <v>820</v>
      </c>
      <c r="C632" s="5"/>
      <c r="D632" s="2">
        <v>4125</v>
      </c>
      <c r="E632" s="3" t="s">
        <v>24</v>
      </c>
      <c r="F632" s="1">
        <v>4000</v>
      </c>
      <c r="G632" s="285"/>
    </row>
    <row r="633" spans="1:6" ht="24.75" customHeight="1">
      <c r="A633" s="16"/>
      <c r="B633" s="84">
        <v>820</v>
      </c>
      <c r="C633" s="5"/>
      <c r="D633" s="2">
        <v>4129</v>
      </c>
      <c r="E633" s="3" t="s">
        <v>107</v>
      </c>
      <c r="F633" s="1">
        <v>7000</v>
      </c>
    </row>
    <row r="634" spans="1:6" ht="21.75" customHeight="1">
      <c r="A634" s="16"/>
      <c r="B634" s="2"/>
      <c r="C634" s="59">
        <v>412</v>
      </c>
      <c r="D634" s="97"/>
      <c r="E634" s="78" t="s">
        <v>189</v>
      </c>
      <c r="F634" s="191">
        <f>F630+F631+F632+F633</f>
        <v>22400</v>
      </c>
    </row>
    <row r="635" spans="1:6" ht="24.75" customHeight="1">
      <c r="A635" s="16"/>
      <c r="B635" s="84">
        <v>820</v>
      </c>
      <c r="C635" s="59"/>
      <c r="D635" s="2">
        <v>4131</v>
      </c>
      <c r="E635" s="3" t="s">
        <v>190</v>
      </c>
      <c r="F635" s="1">
        <v>3000</v>
      </c>
    </row>
    <row r="636" spans="1:6" ht="24.75" customHeight="1">
      <c r="A636" s="16"/>
      <c r="B636" s="4">
        <v>820</v>
      </c>
      <c r="C636" s="5"/>
      <c r="D636" s="6">
        <v>4132</v>
      </c>
      <c r="E636" s="3" t="s">
        <v>194</v>
      </c>
      <c r="F636" s="1">
        <v>1000</v>
      </c>
    </row>
    <row r="637" spans="1:6" ht="24.75" customHeight="1">
      <c r="A637" s="16"/>
      <c r="B637" s="4">
        <v>435</v>
      </c>
      <c r="C637" s="5"/>
      <c r="D637" s="2">
        <v>4134</v>
      </c>
      <c r="E637" s="3" t="s">
        <v>212</v>
      </c>
      <c r="F637" s="1">
        <v>8000</v>
      </c>
    </row>
    <row r="638" spans="1:6" ht="24.75" customHeight="1">
      <c r="A638" s="16"/>
      <c r="B638" s="4">
        <v>820</v>
      </c>
      <c r="C638" s="5"/>
      <c r="D638" s="2">
        <v>4135</v>
      </c>
      <c r="E638" s="3" t="s">
        <v>79</v>
      </c>
      <c r="F638" s="1">
        <v>3000</v>
      </c>
    </row>
    <row r="639" spans="1:6" ht="24.75" customHeight="1">
      <c r="A639" s="16"/>
      <c r="B639" s="84">
        <v>820</v>
      </c>
      <c r="C639" s="102"/>
      <c r="D639" s="103">
        <v>4139</v>
      </c>
      <c r="E639" s="3" t="s">
        <v>28</v>
      </c>
      <c r="F639" s="1">
        <v>30200</v>
      </c>
    </row>
    <row r="640" spans="1:6" ht="24.75" customHeight="1" thickBot="1">
      <c r="A640" s="16"/>
      <c r="B640" s="46"/>
      <c r="C640" s="110">
        <v>413</v>
      </c>
      <c r="D640" s="79"/>
      <c r="E640" s="144" t="s">
        <v>187</v>
      </c>
      <c r="F640" s="194">
        <f>F635+F636+F637+F638+F639</f>
        <v>45200</v>
      </c>
    </row>
    <row r="641" spans="1:6" ht="33" customHeight="1" thickBot="1" thickTop="1">
      <c r="A641" s="399" t="s">
        <v>223</v>
      </c>
      <c r="B641" s="403"/>
      <c r="C641" s="403"/>
      <c r="D641" s="403"/>
      <c r="E641" s="404"/>
      <c r="F641" s="273">
        <f>F640+F634+F629</f>
        <v>154400</v>
      </c>
    </row>
    <row r="642" spans="1:7" ht="20.25" customHeight="1">
      <c r="A642" s="94"/>
      <c r="B642" s="150"/>
      <c r="C642" s="150"/>
      <c r="D642" s="150"/>
      <c r="E642" s="150"/>
      <c r="F642" s="241"/>
      <c r="G642" s="88"/>
    </row>
    <row r="643" spans="1:6" ht="6" customHeight="1" hidden="1" thickBot="1">
      <c r="A643" s="155"/>
      <c r="B643" s="156"/>
      <c r="C643" s="156"/>
      <c r="D643" s="156"/>
      <c r="E643" s="156"/>
      <c r="F643" s="274"/>
    </row>
    <row r="644" spans="1:7" ht="30.75" customHeight="1" thickBot="1">
      <c r="A644" s="136"/>
      <c r="B644" s="156"/>
      <c r="C644" s="156"/>
      <c r="D644" s="156"/>
      <c r="E644" s="156"/>
      <c r="F644" s="269"/>
      <c r="G644" s="88"/>
    </row>
    <row r="645" spans="1:6" ht="21.75" customHeight="1">
      <c r="A645" s="67" t="s">
        <v>1</v>
      </c>
      <c r="B645" s="68" t="s">
        <v>3</v>
      </c>
      <c r="C645" s="67" t="s">
        <v>216</v>
      </c>
      <c r="D645" s="69" t="s">
        <v>216</v>
      </c>
      <c r="E645" s="39" t="s">
        <v>0</v>
      </c>
      <c r="F645" s="40" t="s">
        <v>5</v>
      </c>
    </row>
    <row r="646" spans="1:6" ht="20.25" customHeight="1" thickBot="1">
      <c r="A646" s="70" t="s">
        <v>2</v>
      </c>
      <c r="B646" s="71" t="s">
        <v>2</v>
      </c>
      <c r="C646" s="70" t="s">
        <v>2</v>
      </c>
      <c r="D646" s="72" t="s">
        <v>2</v>
      </c>
      <c r="E646" s="43"/>
      <c r="F646" s="13">
        <v>2011</v>
      </c>
    </row>
    <row r="647" spans="1:6" ht="41.25" customHeight="1" thickBot="1">
      <c r="A647" s="148">
        <v>18</v>
      </c>
      <c r="B647" s="393" t="s">
        <v>49</v>
      </c>
      <c r="C647" s="394"/>
      <c r="D647" s="394"/>
      <c r="E647" s="394"/>
      <c r="F647" s="395"/>
    </row>
    <row r="648" spans="1:6" ht="25.5" customHeight="1">
      <c r="A648" s="16"/>
      <c r="B648" s="84">
        <v>111</v>
      </c>
      <c r="C648" s="5"/>
      <c r="D648" s="23">
        <v>4111</v>
      </c>
      <c r="E648" s="30" t="s">
        <v>35</v>
      </c>
      <c r="F648" s="154">
        <v>330000</v>
      </c>
    </row>
    <row r="649" spans="1:6" ht="25.5" customHeight="1">
      <c r="A649" s="16"/>
      <c r="B649" s="4">
        <v>111</v>
      </c>
      <c r="C649" s="5"/>
      <c r="D649" s="2">
        <v>4112</v>
      </c>
      <c r="E649" s="3" t="s">
        <v>21</v>
      </c>
      <c r="F649" s="157">
        <v>45000</v>
      </c>
    </row>
    <row r="650" spans="1:6" ht="25.5" customHeight="1">
      <c r="A650" s="16"/>
      <c r="B650" s="73">
        <v>111</v>
      </c>
      <c r="C650" s="5"/>
      <c r="D650" s="2">
        <v>4113</v>
      </c>
      <c r="E650" s="75" t="s">
        <v>73</v>
      </c>
      <c r="F650" s="153">
        <v>118000</v>
      </c>
    </row>
    <row r="651" spans="1:6" ht="25.5" customHeight="1">
      <c r="A651" s="16"/>
      <c r="B651" s="73">
        <v>111</v>
      </c>
      <c r="C651" s="5"/>
      <c r="D651" s="46">
        <v>4114</v>
      </c>
      <c r="E651" s="3" t="s">
        <v>74</v>
      </c>
      <c r="F651" s="154">
        <v>50000</v>
      </c>
    </row>
    <row r="652" spans="1:6" ht="25.5" customHeight="1">
      <c r="A652" s="16"/>
      <c r="B652" s="4">
        <v>111</v>
      </c>
      <c r="C652" s="5"/>
      <c r="D652" s="2">
        <v>4115</v>
      </c>
      <c r="E652" s="3" t="s">
        <v>14</v>
      </c>
      <c r="F652" s="154">
        <v>8300</v>
      </c>
    </row>
    <row r="653" spans="1:6" ht="25.5" customHeight="1">
      <c r="A653" s="16"/>
      <c r="B653" s="46"/>
      <c r="C653" s="59">
        <v>411</v>
      </c>
      <c r="D653" s="97"/>
      <c r="E653" s="47" t="s">
        <v>185</v>
      </c>
      <c r="F653" s="192">
        <f>F648+F649+F650+F651+F652</f>
        <v>551300</v>
      </c>
    </row>
    <row r="654" spans="1:7" ht="25.5" customHeight="1">
      <c r="A654" s="16"/>
      <c r="B654" s="4">
        <v>111</v>
      </c>
      <c r="C654" s="5"/>
      <c r="D654" s="2">
        <v>4121</v>
      </c>
      <c r="E654" s="3" t="s">
        <v>23</v>
      </c>
      <c r="F654" s="153">
        <v>64000</v>
      </c>
      <c r="G654" s="285"/>
    </row>
    <row r="655" spans="1:6" ht="25.5" customHeight="1">
      <c r="A655" s="16"/>
      <c r="B655" s="4">
        <v>111</v>
      </c>
      <c r="C655" s="5"/>
      <c r="D655" s="2">
        <v>4122</v>
      </c>
      <c r="E655" s="3" t="s">
        <v>25</v>
      </c>
      <c r="F655" s="153">
        <v>22200</v>
      </c>
    </row>
    <row r="656" spans="1:6" ht="25.5" customHeight="1">
      <c r="A656" s="16"/>
      <c r="B656" s="4">
        <v>111</v>
      </c>
      <c r="C656" s="5"/>
      <c r="D656" s="2">
        <v>4125</v>
      </c>
      <c r="E656" s="3" t="s">
        <v>24</v>
      </c>
      <c r="F656" s="153">
        <v>40000</v>
      </c>
    </row>
    <row r="657" spans="1:6" ht="25.5" customHeight="1">
      <c r="A657" s="16"/>
      <c r="B657" s="4">
        <v>111</v>
      </c>
      <c r="C657" s="5"/>
      <c r="D657" s="2">
        <v>4129</v>
      </c>
      <c r="E657" s="3" t="s">
        <v>26</v>
      </c>
      <c r="F657" s="153">
        <v>5000</v>
      </c>
    </row>
    <row r="658" spans="1:6" ht="25.5" customHeight="1">
      <c r="A658" s="16"/>
      <c r="B658" s="6"/>
      <c r="C658" s="59">
        <v>412</v>
      </c>
      <c r="D658" s="97"/>
      <c r="E658" s="78" t="s">
        <v>189</v>
      </c>
      <c r="F658" s="192">
        <f>F654+F655+F656+F657</f>
        <v>131200</v>
      </c>
    </row>
    <row r="659" spans="1:6" ht="25.5" customHeight="1">
      <c r="A659" s="16"/>
      <c r="B659" s="4">
        <v>111</v>
      </c>
      <c r="C659" s="102"/>
      <c r="D659" s="2">
        <v>4131</v>
      </c>
      <c r="E659" s="3" t="s">
        <v>190</v>
      </c>
      <c r="F659" s="153">
        <v>10000</v>
      </c>
    </row>
    <row r="660" spans="1:6" ht="25.5" customHeight="1">
      <c r="A660" s="16"/>
      <c r="B660" s="4">
        <v>111</v>
      </c>
      <c r="C660" s="102"/>
      <c r="D660" s="6">
        <v>4132</v>
      </c>
      <c r="E660" s="3" t="s">
        <v>194</v>
      </c>
      <c r="F660" s="153">
        <v>2000</v>
      </c>
    </row>
    <row r="661" spans="1:6" ht="25.5" customHeight="1">
      <c r="A661" s="16"/>
      <c r="B661" s="4">
        <v>111</v>
      </c>
      <c r="C661" s="102"/>
      <c r="D661" s="2">
        <v>4135</v>
      </c>
      <c r="E661" s="3" t="s">
        <v>79</v>
      </c>
      <c r="F661" s="153">
        <v>10000</v>
      </c>
    </row>
    <row r="662" spans="1:6" ht="25.5" customHeight="1">
      <c r="A662" s="16"/>
      <c r="B662" s="4">
        <v>111</v>
      </c>
      <c r="C662" s="102"/>
      <c r="D662" s="2">
        <v>4139</v>
      </c>
      <c r="E662" s="30" t="s">
        <v>28</v>
      </c>
      <c r="F662" s="158">
        <v>5000</v>
      </c>
    </row>
    <row r="663" spans="1:6" ht="25.5" customHeight="1" thickBot="1">
      <c r="A663" s="16"/>
      <c r="B663" s="4"/>
      <c r="C663" s="151">
        <v>413</v>
      </c>
      <c r="D663" s="120"/>
      <c r="E663" s="97" t="s">
        <v>187</v>
      </c>
      <c r="F663" s="192">
        <f>F659+F660+F661+F662</f>
        <v>27000</v>
      </c>
    </row>
    <row r="664" spans="1:6" ht="30.75" customHeight="1" thickBot="1" thickTop="1">
      <c r="A664" s="399" t="s">
        <v>167</v>
      </c>
      <c r="B664" s="403"/>
      <c r="C664" s="403"/>
      <c r="D664" s="403"/>
      <c r="E664" s="404"/>
      <c r="F664" s="266">
        <f>F663+F658+F653</f>
        <v>709500</v>
      </c>
    </row>
    <row r="665" spans="1:6" ht="42" customHeight="1" thickBot="1">
      <c r="A665" s="148">
        <v>19</v>
      </c>
      <c r="B665" s="393" t="s">
        <v>117</v>
      </c>
      <c r="C665" s="394"/>
      <c r="D665" s="394"/>
      <c r="E665" s="394"/>
      <c r="F665" s="395"/>
    </row>
    <row r="666" spans="1:6" ht="27.75" customHeight="1">
      <c r="A666" s="16"/>
      <c r="B666" s="168">
        <v>650</v>
      </c>
      <c r="C666" s="5"/>
      <c r="D666" s="23">
        <v>4111</v>
      </c>
      <c r="E666" s="30" t="s">
        <v>35</v>
      </c>
      <c r="F666" s="7">
        <v>345000</v>
      </c>
    </row>
    <row r="667" spans="1:6" ht="27.75" customHeight="1">
      <c r="A667" s="16"/>
      <c r="B667" s="159">
        <v>650</v>
      </c>
      <c r="C667" s="5"/>
      <c r="D667" s="2">
        <v>4112</v>
      </c>
      <c r="E667" s="3" t="s">
        <v>21</v>
      </c>
      <c r="F667" s="82">
        <v>47000</v>
      </c>
    </row>
    <row r="668" spans="1:6" ht="27.75" customHeight="1">
      <c r="A668" s="16"/>
      <c r="B668" s="159">
        <v>650</v>
      </c>
      <c r="C668" s="5"/>
      <c r="D668" s="2">
        <v>4113</v>
      </c>
      <c r="E668" s="75" t="s">
        <v>73</v>
      </c>
      <c r="F668" s="1">
        <v>125000</v>
      </c>
    </row>
    <row r="669" spans="1:6" ht="27.75" customHeight="1">
      <c r="A669" s="16"/>
      <c r="B669" s="159">
        <v>650</v>
      </c>
      <c r="C669" s="5"/>
      <c r="D669" s="46">
        <v>4114</v>
      </c>
      <c r="E669" s="5" t="s">
        <v>74</v>
      </c>
      <c r="F669" s="7">
        <v>52000</v>
      </c>
    </row>
    <row r="670" spans="1:6" ht="27.75" customHeight="1">
      <c r="A670" s="16"/>
      <c r="B670" s="159">
        <v>650</v>
      </c>
      <c r="C670" s="5"/>
      <c r="D670" s="2">
        <v>4115</v>
      </c>
      <c r="E670" s="3" t="s">
        <v>14</v>
      </c>
      <c r="F670" s="7">
        <v>9000</v>
      </c>
    </row>
    <row r="671" spans="1:6" ht="27.75" customHeight="1">
      <c r="A671" s="105"/>
      <c r="B671" s="23"/>
      <c r="C671" s="160">
        <v>411</v>
      </c>
      <c r="D671" s="97"/>
      <c r="E671" s="161" t="s">
        <v>185</v>
      </c>
      <c r="F671" s="192">
        <f>F666+F667+F668+F669+F670</f>
        <v>578000</v>
      </c>
    </row>
    <row r="672" spans="1:7" ht="27.75" customHeight="1">
      <c r="A672" s="16"/>
      <c r="B672" s="159">
        <v>650</v>
      </c>
      <c r="C672" s="5"/>
      <c r="D672" s="2">
        <v>4121</v>
      </c>
      <c r="E672" s="30" t="s">
        <v>23</v>
      </c>
      <c r="F672" s="7">
        <v>47000</v>
      </c>
      <c r="G672" s="285"/>
    </row>
    <row r="673" spans="1:6" ht="27.75" customHeight="1">
      <c r="A673" s="16"/>
      <c r="B673" s="159">
        <v>650</v>
      </c>
      <c r="C673" s="5"/>
      <c r="D673" s="2">
        <v>4122</v>
      </c>
      <c r="E673" s="3" t="s">
        <v>25</v>
      </c>
      <c r="F673" s="1">
        <v>17400</v>
      </c>
    </row>
    <row r="674" spans="1:7" s="5" customFormat="1" ht="27.75" customHeight="1">
      <c r="A674" s="16"/>
      <c r="B674" s="159">
        <v>650</v>
      </c>
      <c r="D674" s="2">
        <v>4125</v>
      </c>
      <c r="E674" s="3" t="s">
        <v>24</v>
      </c>
      <c r="F674" s="1">
        <v>27000</v>
      </c>
      <c r="G674" s="88"/>
    </row>
    <row r="675" spans="1:7" s="5" customFormat="1" ht="27.75" customHeight="1">
      <c r="A675" s="16"/>
      <c r="B675" s="159">
        <v>650</v>
      </c>
      <c r="D675" s="2">
        <v>4129</v>
      </c>
      <c r="E675" s="3" t="s">
        <v>26</v>
      </c>
      <c r="F675" s="1">
        <v>5000</v>
      </c>
      <c r="G675" s="88"/>
    </row>
    <row r="676" spans="1:6" ht="27.75" customHeight="1">
      <c r="A676" s="16"/>
      <c r="B676" s="46"/>
      <c r="C676" s="59">
        <v>412</v>
      </c>
      <c r="D676" s="97"/>
      <c r="E676" s="78" t="s">
        <v>189</v>
      </c>
      <c r="F676" s="192">
        <f>F672+F673+F674+F675</f>
        <v>96400</v>
      </c>
    </row>
    <row r="677" spans="1:6" ht="27.75" customHeight="1">
      <c r="A677" s="16"/>
      <c r="B677" s="159">
        <v>650</v>
      </c>
      <c r="C677" s="102"/>
      <c r="D677" s="2">
        <v>4131</v>
      </c>
      <c r="E677" s="3" t="s">
        <v>190</v>
      </c>
      <c r="F677" s="1">
        <v>8000</v>
      </c>
    </row>
    <row r="678" spans="1:6" ht="27.75" customHeight="1">
      <c r="A678" s="16"/>
      <c r="B678" s="159">
        <v>650</v>
      </c>
      <c r="C678" s="102"/>
      <c r="D678" s="6">
        <v>4132</v>
      </c>
      <c r="E678" s="3" t="s">
        <v>194</v>
      </c>
      <c r="F678" s="1">
        <v>3000</v>
      </c>
    </row>
    <row r="679" spans="1:6" ht="27.75" customHeight="1">
      <c r="A679" s="16"/>
      <c r="B679" s="159">
        <v>650</v>
      </c>
      <c r="C679" s="102"/>
      <c r="D679" s="2">
        <v>4135</v>
      </c>
      <c r="E679" s="3" t="s">
        <v>79</v>
      </c>
      <c r="F679" s="1">
        <v>8000</v>
      </c>
    </row>
    <row r="680" spans="1:6" ht="27.75" customHeight="1">
      <c r="A680" s="16"/>
      <c r="B680" s="159">
        <v>650</v>
      </c>
      <c r="C680" s="102"/>
      <c r="D680" s="2">
        <v>4139</v>
      </c>
      <c r="E680" s="30" t="s">
        <v>28</v>
      </c>
      <c r="F680" s="85">
        <v>135000</v>
      </c>
    </row>
    <row r="681" spans="1:6" ht="27.75" customHeight="1" thickBot="1">
      <c r="A681" s="16"/>
      <c r="B681" s="50"/>
      <c r="C681" s="110">
        <v>413</v>
      </c>
      <c r="D681" s="79"/>
      <c r="E681" s="152" t="s">
        <v>187</v>
      </c>
      <c r="F681" s="190">
        <f>F677+F678+F679+F680</f>
        <v>154000</v>
      </c>
    </row>
    <row r="682" spans="1:6" ht="27.75" customHeight="1" thickBot="1" thickTop="1">
      <c r="A682" s="399" t="s">
        <v>166</v>
      </c>
      <c r="B682" s="403"/>
      <c r="C682" s="403"/>
      <c r="D682" s="403"/>
      <c r="E682" s="404"/>
      <c r="F682" s="266">
        <f>F681+F676+F671</f>
        <v>828400</v>
      </c>
    </row>
    <row r="683" spans="1:7" ht="27.75" customHeight="1" thickBot="1">
      <c r="A683" s="94"/>
      <c r="B683" s="150"/>
      <c r="C683" s="150"/>
      <c r="D683" s="150"/>
      <c r="E683" s="150"/>
      <c r="F683" s="241"/>
      <c r="G683" s="88"/>
    </row>
    <row r="684" spans="1:6" ht="17.25" customHeight="1">
      <c r="A684" s="67" t="s">
        <v>1</v>
      </c>
      <c r="B684" s="68" t="s">
        <v>3</v>
      </c>
      <c r="C684" s="67" t="s">
        <v>216</v>
      </c>
      <c r="D684" s="69" t="s">
        <v>216</v>
      </c>
      <c r="E684" s="39" t="s">
        <v>0</v>
      </c>
      <c r="F684" s="40" t="s">
        <v>5</v>
      </c>
    </row>
    <row r="685" spans="1:6" ht="15" customHeight="1" thickBot="1">
      <c r="A685" s="70" t="s">
        <v>2</v>
      </c>
      <c r="B685" s="71" t="s">
        <v>2</v>
      </c>
      <c r="C685" s="70" t="s">
        <v>2</v>
      </c>
      <c r="D685" s="72" t="s">
        <v>2</v>
      </c>
      <c r="E685" s="43"/>
      <c r="F685" s="13">
        <v>2011</v>
      </c>
    </row>
    <row r="686" spans="1:6" ht="32.25" customHeight="1" thickBot="1">
      <c r="A686" s="99">
        <v>20</v>
      </c>
      <c r="B686" s="430" t="s">
        <v>111</v>
      </c>
      <c r="C686" s="386"/>
      <c r="D686" s="386"/>
      <c r="E686" s="386"/>
      <c r="F686" s="446"/>
    </row>
    <row r="687" spans="1:6" ht="27.75" customHeight="1">
      <c r="A687" s="16"/>
      <c r="B687" s="159">
        <v>481</v>
      </c>
      <c r="C687" s="5"/>
      <c r="D687" s="23">
        <v>4111</v>
      </c>
      <c r="E687" s="30" t="s">
        <v>35</v>
      </c>
      <c r="F687" s="132">
        <v>270000</v>
      </c>
    </row>
    <row r="688" spans="1:6" ht="27.75" customHeight="1">
      <c r="A688" s="16"/>
      <c r="B688" s="159">
        <v>481</v>
      </c>
      <c r="C688" s="5"/>
      <c r="D688" s="2">
        <v>4112</v>
      </c>
      <c r="E688" s="3" t="s">
        <v>21</v>
      </c>
      <c r="F688" s="134">
        <v>36000</v>
      </c>
    </row>
    <row r="689" spans="1:6" ht="27.75" customHeight="1">
      <c r="A689" s="16"/>
      <c r="B689" s="159">
        <v>481</v>
      </c>
      <c r="C689" s="5"/>
      <c r="D689" s="2">
        <v>4113</v>
      </c>
      <c r="E689" s="75" t="s">
        <v>73</v>
      </c>
      <c r="F689" s="134">
        <v>95000</v>
      </c>
    </row>
    <row r="690" spans="1:6" ht="27.75" customHeight="1">
      <c r="A690" s="16"/>
      <c r="B690" s="159">
        <v>481</v>
      </c>
      <c r="C690" s="5"/>
      <c r="D690" s="46">
        <v>4114</v>
      </c>
      <c r="E690" s="5" t="s">
        <v>74</v>
      </c>
      <c r="F690" s="134">
        <v>40000</v>
      </c>
    </row>
    <row r="691" spans="1:6" ht="27.75" customHeight="1">
      <c r="A691" s="16"/>
      <c r="B691" s="159">
        <v>481</v>
      </c>
      <c r="C691" s="5"/>
      <c r="D691" s="2">
        <v>4115</v>
      </c>
      <c r="E691" s="3" t="s">
        <v>14</v>
      </c>
      <c r="F691" s="134">
        <v>8000</v>
      </c>
    </row>
    <row r="692" spans="1:6" ht="27.75" customHeight="1">
      <c r="A692" s="16"/>
      <c r="B692" s="46"/>
      <c r="C692" s="59">
        <v>411</v>
      </c>
      <c r="D692" s="97"/>
      <c r="E692" s="47" t="s">
        <v>185</v>
      </c>
      <c r="F692" s="192">
        <f>F687+F688+F689+F690+F691</f>
        <v>449000</v>
      </c>
    </row>
    <row r="693" spans="1:7" ht="27.75" customHeight="1">
      <c r="A693" s="16"/>
      <c r="B693" s="159">
        <v>481</v>
      </c>
      <c r="C693" s="5"/>
      <c r="D693" s="2">
        <v>4121</v>
      </c>
      <c r="E693" s="3" t="s">
        <v>23</v>
      </c>
      <c r="F693" s="134">
        <v>42000</v>
      </c>
      <c r="G693" s="285"/>
    </row>
    <row r="694" spans="1:6" ht="27.75" customHeight="1">
      <c r="A694" s="16"/>
      <c r="B694" s="159">
        <v>481</v>
      </c>
      <c r="C694" s="5"/>
      <c r="D694" s="2">
        <v>4122</v>
      </c>
      <c r="E694" s="3" t="s">
        <v>25</v>
      </c>
      <c r="F694" s="134">
        <v>15600</v>
      </c>
    </row>
    <row r="695" spans="1:6" ht="27.75" customHeight="1">
      <c r="A695" s="16"/>
      <c r="B695" s="159">
        <v>481</v>
      </c>
      <c r="C695" s="5"/>
      <c r="D695" s="2">
        <v>4125</v>
      </c>
      <c r="E695" s="3" t="s">
        <v>24</v>
      </c>
      <c r="F695" s="134">
        <v>22000</v>
      </c>
    </row>
    <row r="696" spans="1:6" ht="27.75" customHeight="1">
      <c r="A696" s="16"/>
      <c r="B696" s="159">
        <v>481</v>
      </c>
      <c r="C696" s="5"/>
      <c r="D696" s="2">
        <v>4129</v>
      </c>
      <c r="E696" s="3" t="s">
        <v>26</v>
      </c>
      <c r="F696" s="134">
        <v>5000</v>
      </c>
    </row>
    <row r="697" spans="1:6" ht="27.75" customHeight="1">
      <c r="A697" s="16"/>
      <c r="B697" s="46"/>
      <c r="C697" s="59">
        <v>412</v>
      </c>
      <c r="D697" s="97"/>
      <c r="E697" s="78" t="s">
        <v>189</v>
      </c>
      <c r="F697" s="192">
        <f>F693+F694+F695+F696</f>
        <v>84600</v>
      </c>
    </row>
    <row r="698" spans="1:6" ht="27.75" customHeight="1">
      <c r="A698" s="16"/>
      <c r="B698" s="159">
        <v>481</v>
      </c>
      <c r="C698" s="162"/>
      <c r="D698" s="2">
        <v>4131</v>
      </c>
      <c r="E698" s="3" t="s">
        <v>190</v>
      </c>
      <c r="F698" s="1">
        <v>10000</v>
      </c>
    </row>
    <row r="699" spans="1:6" ht="27.75" customHeight="1">
      <c r="A699" s="16"/>
      <c r="B699" s="159">
        <v>481</v>
      </c>
      <c r="C699" s="102"/>
      <c r="D699" s="6">
        <v>4132</v>
      </c>
      <c r="E699" s="3" t="s">
        <v>194</v>
      </c>
      <c r="F699" s="1">
        <v>1000</v>
      </c>
    </row>
    <row r="700" spans="1:6" ht="27.75" customHeight="1">
      <c r="A700" s="16"/>
      <c r="B700" s="159">
        <v>481</v>
      </c>
      <c r="C700" s="102"/>
      <c r="D700" s="2">
        <v>4135</v>
      </c>
      <c r="E700" s="3" t="s">
        <v>79</v>
      </c>
      <c r="F700" s="1">
        <v>8500</v>
      </c>
    </row>
    <row r="701" spans="1:6" ht="27.75" customHeight="1">
      <c r="A701" s="16"/>
      <c r="B701" s="159">
        <v>481</v>
      </c>
      <c r="C701" s="102"/>
      <c r="D701" s="2">
        <v>4139</v>
      </c>
      <c r="E701" s="30" t="s">
        <v>28</v>
      </c>
      <c r="F701" s="85">
        <v>160000</v>
      </c>
    </row>
    <row r="702" spans="1:6" ht="27.75" customHeight="1" thickBot="1">
      <c r="A702" s="89"/>
      <c r="B702" s="135"/>
      <c r="C702" s="115">
        <v>413</v>
      </c>
      <c r="D702" s="163"/>
      <c r="E702" s="164" t="s">
        <v>187</v>
      </c>
      <c r="F702" s="190">
        <f>F698+F699+F700+F701</f>
        <v>179500</v>
      </c>
    </row>
    <row r="703" spans="1:6" ht="33.75" customHeight="1" thickBot="1" thickTop="1">
      <c r="A703" s="435" t="s">
        <v>210</v>
      </c>
      <c r="B703" s="436"/>
      <c r="C703" s="436"/>
      <c r="D703" s="436"/>
      <c r="E703" s="437"/>
      <c r="F703" s="258">
        <f>F702+F697+F692</f>
        <v>713100</v>
      </c>
    </row>
    <row r="704" spans="1:6" ht="30.75" customHeight="1">
      <c r="A704" s="96">
        <v>21</v>
      </c>
      <c r="B704" s="427" t="s">
        <v>112</v>
      </c>
      <c r="C704" s="438"/>
      <c r="D704" s="438"/>
      <c r="E704" s="438"/>
      <c r="F704" s="439"/>
    </row>
    <row r="705" spans="1:6" ht="27.75" customHeight="1">
      <c r="A705" s="16"/>
      <c r="B705" s="159">
        <v>650</v>
      </c>
      <c r="C705" s="5"/>
      <c r="D705" s="2">
        <v>4111</v>
      </c>
      <c r="E705" s="3" t="s">
        <v>35</v>
      </c>
      <c r="F705" s="1">
        <v>525000</v>
      </c>
    </row>
    <row r="706" spans="1:6" ht="27.75" customHeight="1">
      <c r="A706" s="16"/>
      <c r="B706" s="159">
        <v>650</v>
      </c>
      <c r="C706" s="5"/>
      <c r="D706" s="2">
        <v>4112</v>
      </c>
      <c r="E706" s="3" t="s">
        <v>21</v>
      </c>
      <c r="F706" s="82">
        <v>70000</v>
      </c>
    </row>
    <row r="707" spans="1:6" ht="27.75" customHeight="1">
      <c r="A707" s="16"/>
      <c r="B707" s="159">
        <v>650</v>
      </c>
      <c r="C707" s="5"/>
      <c r="D707" s="2">
        <v>4113</v>
      </c>
      <c r="E707" s="75" t="s">
        <v>73</v>
      </c>
      <c r="F707" s="1">
        <v>182000</v>
      </c>
    </row>
    <row r="708" spans="1:6" ht="27.75" customHeight="1">
      <c r="A708" s="16"/>
      <c r="B708" s="159">
        <v>650</v>
      </c>
      <c r="C708" s="5"/>
      <c r="D708" s="46">
        <v>4114</v>
      </c>
      <c r="E708" s="5" t="s">
        <v>74</v>
      </c>
      <c r="F708" s="7">
        <v>80000</v>
      </c>
    </row>
    <row r="709" spans="1:6" ht="27.75" customHeight="1">
      <c r="A709" s="16"/>
      <c r="B709" s="159">
        <v>650</v>
      </c>
      <c r="C709" s="5"/>
      <c r="D709" s="2">
        <v>4115</v>
      </c>
      <c r="E709" s="3" t="s">
        <v>14</v>
      </c>
      <c r="F709" s="7">
        <v>12000</v>
      </c>
    </row>
    <row r="710" spans="1:6" ht="27.75" customHeight="1">
      <c r="A710" s="16"/>
      <c r="B710" s="46"/>
      <c r="C710" s="59">
        <v>411</v>
      </c>
      <c r="D710" s="97"/>
      <c r="E710" s="47" t="s">
        <v>185</v>
      </c>
      <c r="F710" s="192">
        <f>F705+F706+F707+F708+F709</f>
        <v>869000</v>
      </c>
    </row>
    <row r="711" spans="1:7" ht="27.75" customHeight="1">
      <c r="A711" s="16"/>
      <c r="B711" s="159">
        <v>650</v>
      </c>
      <c r="C711" s="5"/>
      <c r="D711" s="2">
        <v>4121</v>
      </c>
      <c r="E711" s="3" t="s">
        <v>23</v>
      </c>
      <c r="F711" s="1">
        <v>82000</v>
      </c>
      <c r="G711" s="285"/>
    </row>
    <row r="712" spans="1:6" ht="27.75" customHeight="1">
      <c r="A712" s="16"/>
      <c r="B712" s="159">
        <v>650</v>
      </c>
      <c r="C712" s="5"/>
      <c r="D712" s="2">
        <v>4122</v>
      </c>
      <c r="E712" s="3" t="s">
        <v>25</v>
      </c>
      <c r="F712" s="1">
        <v>28200</v>
      </c>
    </row>
    <row r="713" spans="1:7" s="5" customFormat="1" ht="27.75" customHeight="1">
      <c r="A713" s="105"/>
      <c r="B713" s="159">
        <v>650</v>
      </c>
      <c r="C713" s="102"/>
      <c r="D713" s="2">
        <v>4125</v>
      </c>
      <c r="E713" s="3" t="s">
        <v>24</v>
      </c>
      <c r="F713" s="1">
        <v>45000</v>
      </c>
      <c r="G713" s="88"/>
    </row>
    <row r="714" spans="1:7" s="5" customFormat="1" ht="27.75" customHeight="1">
      <c r="A714" s="16"/>
      <c r="B714" s="159">
        <v>650</v>
      </c>
      <c r="D714" s="2">
        <v>4129</v>
      </c>
      <c r="E714" s="3" t="s">
        <v>26</v>
      </c>
      <c r="F714" s="1">
        <v>5000</v>
      </c>
      <c r="G714" s="88"/>
    </row>
    <row r="715" spans="1:7" s="5" customFormat="1" ht="27.75" customHeight="1">
      <c r="A715" s="16"/>
      <c r="B715" s="46"/>
      <c r="C715" s="59">
        <v>412</v>
      </c>
      <c r="D715" s="97"/>
      <c r="E715" s="78" t="s">
        <v>189</v>
      </c>
      <c r="F715" s="192">
        <f>F711+F712+F713+F714</f>
        <v>160200</v>
      </c>
      <c r="G715" s="88"/>
    </row>
    <row r="716" spans="1:6" ht="27.75" customHeight="1">
      <c r="A716" s="16"/>
      <c r="B716" s="159">
        <v>650</v>
      </c>
      <c r="C716" s="102"/>
      <c r="D716" s="2">
        <v>4131</v>
      </c>
      <c r="E716" s="3" t="s">
        <v>190</v>
      </c>
      <c r="F716" s="134">
        <v>15000</v>
      </c>
    </row>
    <row r="717" spans="1:6" ht="27.75" customHeight="1">
      <c r="A717" s="16"/>
      <c r="B717" s="159">
        <v>650</v>
      </c>
      <c r="C717" s="102"/>
      <c r="D717" s="2">
        <v>4132</v>
      </c>
      <c r="E717" s="3" t="s">
        <v>194</v>
      </c>
      <c r="F717" s="1">
        <v>1000</v>
      </c>
    </row>
    <row r="718" spans="1:6" ht="27.75" customHeight="1">
      <c r="A718" s="16"/>
      <c r="B718" s="159">
        <v>650</v>
      </c>
      <c r="C718" s="5"/>
      <c r="D718" s="2">
        <v>4135</v>
      </c>
      <c r="E718" s="3" t="s">
        <v>79</v>
      </c>
      <c r="F718" s="1">
        <v>8000</v>
      </c>
    </row>
    <row r="719" spans="1:6" ht="27.75" customHeight="1">
      <c r="A719" s="16"/>
      <c r="B719" s="159">
        <v>650</v>
      </c>
      <c r="C719" s="5"/>
      <c r="D719" s="2">
        <v>4139</v>
      </c>
      <c r="E719" s="27" t="s">
        <v>28</v>
      </c>
      <c r="F719" s="85">
        <v>50000</v>
      </c>
    </row>
    <row r="720" spans="1:6" ht="27.75" customHeight="1" thickBot="1">
      <c r="A720" s="165"/>
      <c r="B720" s="166"/>
      <c r="C720" s="115">
        <v>413</v>
      </c>
      <c r="D720" s="92"/>
      <c r="E720" s="167" t="s">
        <v>187</v>
      </c>
      <c r="F720" s="190">
        <f>F719+F718+F717+F716</f>
        <v>74000</v>
      </c>
    </row>
    <row r="721" spans="1:6" ht="38.25" customHeight="1" thickBot="1" thickTop="1">
      <c r="A721" s="399" t="s">
        <v>165</v>
      </c>
      <c r="B721" s="403"/>
      <c r="C721" s="403"/>
      <c r="D721" s="403"/>
      <c r="E721" s="404"/>
      <c r="F721" s="266">
        <f>F720+F715+F710</f>
        <v>1103200</v>
      </c>
    </row>
    <row r="722" spans="1:6" ht="24" customHeight="1" thickBot="1">
      <c r="A722" s="94"/>
      <c r="B722" s="150"/>
      <c r="C722" s="150"/>
      <c r="D722" s="150"/>
      <c r="E722" s="150"/>
      <c r="F722" s="241"/>
    </row>
    <row r="723" spans="1:6" ht="18" customHeight="1">
      <c r="A723" s="67" t="s">
        <v>1</v>
      </c>
      <c r="B723" s="68" t="s">
        <v>3</v>
      </c>
      <c r="C723" s="67" t="s">
        <v>216</v>
      </c>
      <c r="D723" s="69" t="s">
        <v>216</v>
      </c>
      <c r="E723" s="39" t="s">
        <v>0</v>
      </c>
      <c r="F723" s="40" t="s">
        <v>5</v>
      </c>
    </row>
    <row r="724" spans="1:6" ht="15" customHeight="1" thickBot="1">
      <c r="A724" s="70" t="s">
        <v>2</v>
      </c>
      <c r="B724" s="71" t="s">
        <v>2</v>
      </c>
      <c r="C724" s="70" t="s">
        <v>2</v>
      </c>
      <c r="D724" s="72" t="s">
        <v>2</v>
      </c>
      <c r="E724" s="43"/>
      <c r="F724" s="13">
        <v>2011</v>
      </c>
    </row>
    <row r="725" spans="1:6" ht="31.5" customHeight="1" thickBot="1">
      <c r="A725" s="148">
        <v>22</v>
      </c>
      <c r="B725" s="386" t="s">
        <v>104</v>
      </c>
      <c r="C725" s="401"/>
      <c r="D725" s="401"/>
      <c r="E725" s="401"/>
      <c r="F725" s="402"/>
    </row>
    <row r="726" spans="1:6" ht="22.5" customHeight="1">
      <c r="A726" s="16"/>
      <c r="B726" s="168">
        <v>133</v>
      </c>
      <c r="C726" s="5"/>
      <c r="D726" s="23">
        <v>4111</v>
      </c>
      <c r="E726" s="30" t="s">
        <v>35</v>
      </c>
      <c r="F726" s="7">
        <v>495000</v>
      </c>
    </row>
    <row r="727" spans="1:6" ht="22.5" customHeight="1">
      <c r="A727" s="16"/>
      <c r="B727" s="159">
        <v>133</v>
      </c>
      <c r="C727" s="5"/>
      <c r="D727" s="2">
        <v>4112</v>
      </c>
      <c r="E727" s="3" t="s">
        <v>21</v>
      </c>
      <c r="F727" s="1">
        <v>65000</v>
      </c>
    </row>
    <row r="728" spans="1:6" ht="22.5" customHeight="1">
      <c r="A728" s="16"/>
      <c r="B728" s="159">
        <v>133</v>
      </c>
      <c r="C728" s="5"/>
      <c r="D728" s="2">
        <v>4113</v>
      </c>
      <c r="E728" s="3" t="s">
        <v>73</v>
      </c>
      <c r="F728" s="1">
        <v>171000</v>
      </c>
    </row>
    <row r="729" spans="1:6" ht="22.5" customHeight="1">
      <c r="A729" s="16"/>
      <c r="B729" s="159">
        <v>133</v>
      </c>
      <c r="C729" s="5"/>
      <c r="D729" s="2">
        <v>4114</v>
      </c>
      <c r="E729" s="3" t="s">
        <v>74</v>
      </c>
      <c r="F729" s="1">
        <v>75000</v>
      </c>
    </row>
    <row r="730" spans="1:6" ht="22.5" customHeight="1">
      <c r="A730" s="16"/>
      <c r="B730" s="159">
        <v>133</v>
      </c>
      <c r="C730" s="5"/>
      <c r="D730" s="2">
        <v>4115</v>
      </c>
      <c r="E730" s="3" t="s">
        <v>14</v>
      </c>
      <c r="F730" s="1">
        <v>10500</v>
      </c>
    </row>
    <row r="731" spans="1:6" ht="21" customHeight="1">
      <c r="A731" s="16"/>
      <c r="B731" s="46"/>
      <c r="C731" s="59">
        <v>411</v>
      </c>
      <c r="D731" s="97"/>
      <c r="E731" s="83" t="s">
        <v>185</v>
      </c>
      <c r="F731" s="192">
        <f>F726+F727+F728+F729+F730</f>
        <v>816500</v>
      </c>
    </row>
    <row r="732" spans="1:7" ht="24.75" customHeight="1">
      <c r="A732" s="16"/>
      <c r="B732" s="159">
        <v>133</v>
      </c>
      <c r="C732" s="5"/>
      <c r="D732" s="2">
        <v>4121</v>
      </c>
      <c r="E732" s="3" t="s">
        <v>23</v>
      </c>
      <c r="F732" s="1">
        <v>104000</v>
      </c>
      <c r="G732" s="285"/>
    </row>
    <row r="733" spans="1:6" ht="24.75" customHeight="1">
      <c r="A733" s="16"/>
      <c r="B733" s="159">
        <v>133</v>
      </c>
      <c r="C733" s="5"/>
      <c r="D733" s="2">
        <v>4122</v>
      </c>
      <c r="E733" s="3" t="s">
        <v>25</v>
      </c>
      <c r="F733" s="1">
        <v>35700</v>
      </c>
    </row>
    <row r="734" spans="1:6" ht="24.75" customHeight="1">
      <c r="A734" s="16"/>
      <c r="B734" s="159">
        <v>133</v>
      </c>
      <c r="C734" s="5"/>
      <c r="D734" s="2">
        <v>4125</v>
      </c>
      <c r="E734" s="3" t="s">
        <v>24</v>
      </c>
      <c r="F734" s="1">
        <v>54000</v>
      </c>
    </row>
    <row r="735" spans="1:6" ht="24.75" customHeight="1">
      <c r="A735" s="16"/>
      <c r="B735" s="159">
        <v>133</v>
      </c>
      <c r="C735" s="5"/>
      <c r="D735" s="2">
        <v>4129</v>
      </c>
      <c r="E735" s="3" t="s">
        <v>26</v>
      </c>
      <c r="F735" s="1">
        <v>10000</v>
      </c>
    </row>
    <row r="736" spans="1:6" ht="19.5" customHeight="1">
      <c r="A736" s="16"/>
      <c r="B736" s="46"/>
      <c r="C736" s="59">
        <v>412</v>
      </c>
      <c r="D736" s="97"/>
      <c r="E736" s="78" t="s">
        <v>189</v>
      </c>
      <c r="F736" s="192">
        <f>F732+F733+F734+F735</f>
        <v>203700</v>
      </c>
    </row>
    <row r="737" spans="1:6" ht="24.75" customHeight="1">
      <c r="A737" s="16"/>
      <c r="B737" s="159">
        <v>133</v>
      </c>
      <c r="C737" s="162"/>
      <c r="D737" s="6">
        <v>4131</v>
      </c>
      <c r="E737" s="3" t="s">
        <v>190</v>
      </c>
      <c r="F737" s="85">
        <v>110000</v>
      </c>
    </row>
    <row r="738" spans="1:6" ht="24.75" customHeight="1">
      <c r="A738" s="16"/>
      <c r="B738" s="168">
        <v>133</v>
      </c>
      <c r="C738" s="162"/>
      <c r="D738" s="23">
        <v>4132</v>
      </c>
      <c r="E738" s="3" t="s">
        <v>194</v>
      </c>
      <c r="F738" s="1">
        <v>5000</v>
      </c>
    </row>
    <row r="739" spans="1:6" ht="24.75" customHeight="1">
      <c r="A739" s="16"/>
      <c r="B739" s="159">
        <v>435</v>
      </c>
      <c r="C739" s="162"/>
      <c r="D739" s="6">
        <v>4134</v>
      </c>
      <c r="E739" s="3" t="s">
        <v>89</v>
      </c>
      <c r="F739" s="1">
        <v>525000</v>
      </c>
    </row>
    <row r="740" spans="1:7" ht="24.75" customHeight="1">
      <c r="A740" s="16"/>
      <c r="B740" s="168">
        <v>133</v>
      </c>
      <c r="C740" s="162"/>
      <c r="D740" s="23">
        <v>4135</v>
      </c>
      <c r="E740" s="3" t="s">
        <v>215</v>
      </c>
      <c r="F740" s="1">
        <v>40000</v>
      </c>
      <c r="G740" s="88"/>
    </row>
    <row r="741" spans="1:7" ht="24.75" customHeight="1">
      <c r="A741" s="16"/>
      <c r="B741" s="159">
        <v>133</v>
      </c>
      <c r="C741" s="162"/>
      <c r="D741" s="2">
        <v>4136</v>
      </c>
      <c r="E741" s="3" t="s">
        <v>86</v>
      </c>
      <c r="F741" s="1">
        <v>6500</v>
      </c>
      <c r="G741" s="88"/>
    </row>
    <row r="742" spans="1:6" ht="24.75" customHeight="1">
      <c r="A742" s="16"/>
      <c r="B742" s="159">
        <v>133</v>
      </c>
      <c r="C742" s="162"/>
      <c r="D742" s="2">
        <v>4139</v>
      </c>
      <c r="E742" s="3" t="s">
        <v>28</v>
      </c>
      <c r="F742" s="85">
        <v>120000</v>
      </c>
    </row>
    <row r="743" spans="1:7" ht="22.5" customHeight="1">
      <c r="A743" s="16"/>
      <c r="B743" s="46"/>
      <c r="C743" s="151">
        <v>413</v>
      </c>
      <c r="D743" s="113"/>
      <c r="E743" s="97" t="s">
        <v>27</v>
      </c>
      <c r="F743" s="192">
        <f>F737+F738+F739+F740+F741+F742</f>
        <v>806500</v>
      </c>
      <c r="G743" s="169"/>
    </row>
    <row r="744" spans="1:6" ht="24.75" customHeight="1">
      <c r="A744" s="16"/>
      <c r="B744" s="159">
        <v>412</v>
      </c>
      <c r="C744" s="59"/>
      <c r="D744" s="2">
        <v>4142</v>
      </c>
      <c r="E744" s="112" t="s">
        <v>34</v>
      </c>
      <c r="F744" s="7">
        <v>120000</v>
      </c>
    </row>
    <row r="745" spans="1:6" ht="24.75" customHeight="1">
      <c r="A745" s="16"/>
      <c r="B745" s="168">
        <v>412</v>
      </c>
      <c r="C745" s="151"/>
      <c r="D745" s="6">
        <v>4143</v>
      </c>
      <c r="E745" s="170" t="s">
        <v>134</v>
      </c>
      <c r="F745" s="1">
        <v>100000</v>
      </c>
    </row>
    <row r="746" spans="1:6" ht="18.75" customHeight="1">
      <c r="A746" s="16"/>
      <c r="B746" s="46"/>
      <c r="C746" s="59">
        <v>414</v>
      </c>
      <c r="D746" s="171"/>
      <c r="E746" s="145" t="s">
        <v>81</v>
      </c>
      <c r="F746" s="189">
        <f>F744+F745</f>
        <v>220000</v>
      </c>
    </row>
    <row r="747" spans="1:6" ht="24.75" customHeight="1">
      <c r="A747" s="16"/>
      <c r="B747" s="172">
        <v>412</v>
      </c>
      <c r="C747" s="102"/>
      <c r="D747" s="23">
        <v>4181</v>
      </c>
      <c r="E747" s="173" t="s">
        <v>51</v>
      </c>
      <c r="F747" s="1">
        <v>100000</v>
      </c>
    </row>
    <row r="748" spans="1:6" ht="21.75" customHeight="1" thickBot="1">
      <c r="A748" s="16"/>
      <c r="B748" s="174"/>
      <c r="C748" s="151">
        <v>418</v>
      </c>
      <c r="D748" s="175"/>
      <c r="E748" s="152" t="s">
        <v>88</v>
      </c>
      <c r="F748" s="190">
        <f>F747</f>
        <v>100000</v>
      </c>
    </row>
    <row r="749" spans="1:6" ht="27.75" customHeight="1" thickBot="1" thickTop="1">
      <c r="A749" s="399" t="s">
        <v>239</v>
      </c>
      <c r="B749" s="403"/>
      <c r="C749" s="403"/>
      <c r="D749" s="403"/>
      <c r="E749" s="404"/>
      <c r="F749" s="266">
        <f>F748+F746+F743+F736+F731</f>
        <v>2146700</v>
      </c>
    </row>
    <row r="750" spans="1:6" ht="25.5" customHeight="1" thickBot="1">
      <c r="A750" s="148">
        <v>23</v>
      </c>
      <c r="B750" s="393" t="s">
        <v>52</v>
      </c>
      <c r="C750" s="394"/>
      <c r="D750" s="394"/>
      <c r="E750" s="394"/>
      <c r="F750" s="395"/>
    </row>
    <row r="751" spans="1:6" ht="22.5" customHeight="1">
      <c r="A751" s="16"/>
      <c r="B751" s="84">
        <v>133</v>
      </c>
      <c r="C751" s="5"/>
      <c r="D751" s="23">
        <v>4111</v>
      </c>
      <c r="E751" s="30" t="s">
        <v>35</v>
      </c>
      <c r="F751" s="7">
        <v>180000</v>
      </c>
    </row>
    <row r="752" spans="1:6" ht="22.5" customHeight="1">
      <c r="A752" s="16"/>
      <c r="B752" s="4">
        <v>133</v>
      </c>
      <c r="C752" s="5"/>
      <c r="D752" s="2">
        <v>4112</v>
      </c>
      <c r="E752" s="3" t="s">
        <v>21</v>
      </c>
      <c r="F752" s="82">
        <v>25500</v>
      </c>
    </row>
    <row r="753" spans="1:6" ht="22.5" customHeight="1">
      <c r="A753" s="16"/>
      <c r="B753" s="4">
        <v>133</v>
      </c>
      <c r="C753" s="5"/>
      <c r="D753" s="2">
        <v>4113</v>
      </c>
      <c r="E753" s="75" t="s">
        <v>73</v>
      </c>
      <c r="F753" s="1">
        <v>64500</v>
      </c>
    </row>
    <row r="754" spans="1:6" ht="22.5" customHeight="1">
      <c r="A754" s="16"/>
      <c r="B754" s="4">
        <v>133</v>
      </c>
      <c r="C754" s="5"/>
      <c r="D754" s="46">
        <v>4114</v>
      </c>
      <c r="E754" s="5" t="s">
        <v>74</v>
      </c>
      <c r="F754" s="7">
        <v>28000</v>
      </c>
    </row>
    <row r="755" spans="1:6" ht="22.5" customHeight="1">
      <c r="A755" s="16"/>
      <c r="B755" s="4">
        <v>133</v>
      </c>
      <c r="C755" s="5"/>
      <c r="D755" s="2">
        <v>4115</v>
      </c>
      <c r="E755" s="3" t="s">
        <v>14</v>
      </c>
      <c r="F755" s="7">
        <v>6000</v>
      </c>
    </row>
    <row r="756" spans="1:6" ht="22.5" customHeight="1">
      <c r="A756" s="16"/>
      <c r="B756" s="46"/>
      <c r="C756" s="59">
        <v>411</v>
      </c>
      <c r="D756" s="97"/>
      <c r="E756" s="47" t="s">
        <v>185</v>
      </c>
      <c r="F756" s="192">
        <f>F751+F752+F753+F754+F755</f>
        <v>304000</v>
      </c>
    </row>
    <row r="757" spans="1:7" ht="22.5" customHeight="1">
      <c r="A757" s="16"/>
      <c r="B757" s="4">
        <v>133</v>
      </c>
      <c r="C757" s="5"/>
      <c r="D757" s="2">
        <v>4121</v>
      </c>
      <c r="E757" s="3" t="s">
        <v>23</v>
      </c>
      <c r="F757" s="1">
        <v>30000</v>
      </c>
      <c r="G757" s="285"/>
    </row>
    <row r="758" spans="1:6" ht="22.5" customHeight="1">
      <c r="A758" s="16"/>
      <c r="B758" s="4">
        <v>133</v>
      </c>
      <c r="C758" s="5"/>
      <c r="D758" s="2">
        <v>4122</v>
      </c>
      <c r="E758" s="3" t="s">
        <v>25</v>
      </c>
      <c r="F758" s="1">
        <v>11100</v>
      </c>
    </row>
    <row r="759" spans="1:6" ht="22.5" customHeight="1">
      <c r="A759" s="16"/>
      <c r="B759" s="4">
        <v>133</v>
      </c>
      <c r="C759" s="5"/>
      <c r="D759" s="2">
        <v>4125</v>
      </c>
      <c r="E759" s="24" t="s">
        <v>24</v>
      </c>
      <c r="F759" s="1">
        <v>16600</v>
      </c>
    </row>
    <row r="760" spans="1:6" ht="22.5" customHeight="1">
      <c r="A760" s="16"/>
      <c r="B760" s="4">
        <v>133</v>
      </c>
      <c r="C760" s="5"/>
      <c r="D760" s="2">
        <v>4129</v>
      </c>
      <c r="E760" s="24" t="s">
        <v>26</v>
      </c>
      <c r="F760" s="1">
        <v>4000</v>
      </c>
    </row>
    <row r="761" spans="1:6" ht="22.5" customHeight="1">
      <c r="A761" s="16"/>
      <c r="B761" s="2"/>
      <c r="C761" s="59">
        <v>412</v>
      </c>
      <c r="D761" s="97"/>
      <c r="E761" s="76" t="s">
        <v>22</v>
      </c>
      <c r="F761" s="192">
        <f>F757+F758+F759+F760</f>
        <v>61700</v>
      </c>
    </row>
    <row r="762" spans="1:7" ht="22.5" customHeight="1">
      <c r="A762" s="16"/>
      <c r="B762" s="4">
        <v>133</v>
      </c>
      <c r="C762" s="102"/>
      <c r="D762" s="2">
        <v>4131</v>
      </c>
      <c r="E762" s="3" t="s">
        <v>190</v>
      </c>
      <c r="F762" s="1">
        <v>6000</v>
      </c>
      <c r="G762" s="88"/>
    </row>
    <row r="763" spans="1:7" ht="22.5" customHeight="1">
      <c r="A763" s="16"/>
      <c r="B763" s="4">
        <v>133</v>
      </c>
      <c r="C763" s="102"/>
      <c r="D763" s="6">
        <v>4132</v>
      </c>
      <c r="E763" s="3" t="s">
        <v>194</v>
      </c>
      <c r="F763" s="1">
        <v>1000</v>
      </c>
      <c r="G763" s="88"/>
    </row>
    <row r="764" spans="1:7" ht="22.5" customHeight="1">
      <c r="A764" s="16"/>
      <c r="B764" s="4">
        <v>133</v>
      </c>
      <c r="C764" s="102"/>
      <c r="D764" s="2">
        <v>4135</v>
      </c>
      <c r="E764" s="3" t="s">
        <v>83</v>
      </c>
      <c r="F764" s="1">
        <v>5000</v>
      </c>
      <c r="G764" s="88"/>
    </row>
    <row r="765" spans="1:7" ht="22.5" customHeight="1">
      <c r="A765" s="16"/>
      <c r="B765" s="4">
        <v>133</v>
      </c>
      <c r="C765" s="102"/>
      <c r="D765" s="2">
        <v>4139</v>
      </c>
      <c r="E765" s="30" t="s">
        <v>28</v>
      </c>
      <c r="F765" s="1">
        <v>60000</v>
      </c>
      <c r="G765" s="88"/>
    </row>
    <row r="766" spans="1:6" ht="22.5" customHeight="1" thickBot="1">
      <c r="A766" s="16"/>
      <c r="B766" s="50"/>
      <c r="C766" s="110">
        <v>413</v>
      </c>
      <c r="D766" s="79"/>
      <c r="E766" s="177" t="s">
        <v>187</v>
      </c>
      <c r="F766" s="190">
        <f>F762+F763+F764+F765</f>
        <v>72000</v>
      </c>
    </row>
    <row r="767" spans="1:7" ht="30.75" customHeight="1" thickBot="1" thickTop="1">
      <c r="A767" s="399" t="s">
        <v>164</v>
      </c>
      <c r="B767" s="403"/>
      <c r="C767" s="403"/>
      <c r="D767" s="403"/>
      <c r="E767" s="404"/>
      <c r="F767" s="266">
        <f>F766+F761+F756</f>
        <v>437700</v>
      </c>
      <c r="G767" s="169"/>
    </row>
    <row r="768" spans="1:7" ht="16.5" customHeight="1" thickBot="1">
      <c r="A768" s="94"/>
      <c r="B768" s="150"/>
      <c r="C768" s="150"/>
      <c r="D768" s="150"/>
      <c r="E768" s="150"/>
      <c r="F768" s="241"/>
      <c r="G768" s="88"/>
    </row>
    <row r="769" spans="1:7" ht="15.75" customHeight="1" hidden="1" thickBot="1">
      <c r="A769" s="239"/>
      <c r="B769" s="236"/>
      <c r="C769" s="236"/>
      <c r="D769" s="236"/>
      <c r="E769" s="236"/>
      <c r="F769" s="272"/>
      <c r="G769" s="88"/>
    </row>
    <row r="770" spans="1:6" ht="17.25" customHeight="1">
      <c r="A770" s="67" t="s">
        <v>1</v>
      </c>
      <c r="B770" s="68" t="s">
        <v>3</v>
      </c>
      <c r="C770" s="67" t="s">
        <v>216</v>
      </c>
      <c r="D770" s="69" t="s">
        <v>216</v>
      </c>
      <c r="E770" s="39" t="s">
        <v>0</v>
      </c>
      <c r="F770" s="40" t="s">
        <v>5</v>
      </c>
    </row>
    <row r="771" spans="1:6" ht="15" customHeight="1" thickBot="1">
      <c r="A771" s="70" t="s">
        <v>2</v>
      </c>
      <c r="B771" s="71" t="s">
        <v>2</v>
      </c>
      <c r="C771" s="70" t="s">
        <v>2</v>
      </c>
      <c r="D771" s="72" t="s">
        <v>2</v>
      </c>
      <c r="E771" s="43"/>
      <c r="F771" s="13">
        <v>2011</v>
      </c>
    </row>
    <row r="772" spans="1:6" ht="33" customHeight="1" thickBot="1">
      <c r="A772" s="131">
        <v>24</v>
      </c>
      <c r="B772" s="430" t="s">
        <v>53</v>
      </c>
      <c r="C772" s="401"/>
      <c r="D772" s="401"/>
      <c r="E772" s="401"/>
      <c r="F772" s="402"/>
    </row>
    <row r="773" spans="1:6" ht="24.75" customHeight="1">
      <c r="A773" s="16"/>
      <c r="B773" s="84">
        <v>133</v>
      </c>
      <c r="C773" s="5"/>
      <c r="D773" s="23">
        <v>4111</v>
      </c>
      <c r="E773" s="30" t="s">
        <v>35</v>
      </c>
      <c r="F773" s="7">
        <v>125000</v>
      </c>
    </row>
    <row r="774" spans="1:6" ht="24.75" customHeight="1">
      <c r="A774" s="16"/>
      <c r="B774" s="4">
        <v>133</v>
      </c>
      <c r="C774" s="5"/>
      <c r="D774" s="2">
        <v>4112</v>
      </c>
      <c r="E774" s="3" t="s">
        <v>21</v>
      </c>
      <c r="F774" s="82">
        <v>18000</v>
      </c>
    </row>
    <row r="775" spans="1:6" ht="24.75" customHeight="1">
      <c r="A775" s="16"/>
      <c r="B775" s="4">
        <v>133</v>
      </c>
      <c r="C775" s="5"/>
      <c r="D775" s="2">
        <v>4113</v>
      </c>
      <c r="E775" s="75" t="s">
        <v>73</v>
      </c>
      <c r="F775" s="1">
        <v>44000</v>
      </c>
    </row>
    <row r="776" spans="1:6" ht="24.75" customHeight="1">
      <c r="A776" s="16"/>
      <c r="B776" s="4">
        <v>133</v>
      </c>
      <c r="C776" s="5"/>
      <c r="D776" s="46">
        <v>4114</v>
      </c>
      <c r="E776" s="5" t="s">
        <v>74</v>
      </c>
      <c r="F776" s="7">
        <v>19500</v>
      </c>
    </row>
    <row r="777" spans="1:6" ht="24.75" customHeight="1">
      <c r="A777" s="16"/>
      <c r="B777" s="4">
        <v>133</v>
      </c>
      <c r="C777" s="5"/>
      <c r="D777" s="2">
        <v>4115</v>
      </c>
      <c r="E777" s="3" t="s">
        <v>14</v>
      </c>
      <c r="F777" s="7">
        <v>3000</v>
      </c>
    </row>
    <row r="778" spans="1:6" ht="24.75" customHeight="1">
      <c r="A778" s="16"/>
      <c r="B778" s="46"/>
      <c r="C778" s="59">
        <v>411</v>
      </c>
      <c r="D778" s="97"/>
      <c r="E778" s="35" t="s">
        <v>185</v>
      </c>
      <c r="F778" s="192">
        <f>F773+F774+F775+F776+F777</f>
        <v>209500</v>
      </c>
    </row>
    <row r="779" spans="1:7" ht="24.75" customHeight="1">
      <c r="A779" s="16"/>
      <c r="B779" s="4">
        <v>133</v>
      </c>
      <c r="C779" s="5"/>
      <c r="D779" s="2">
        <v>4121</v>
      </c>
      <c r="E779" s="3" t="s">
        <v>23</v>
      </c>
      <c r="F779" s="1">
        <v>22500</v>
      </c>
      <c r="G779" s="285"/>
    </row>
    <row r="780" spans="1:6" ht="24.75" customHeight="1">
      <c r="A780" s="16"/>
      <c r="B780" s="4">
        <v>133</v>
      </c>
      <c r="C780" s="5"/>
      <c r="D780" s="2">
        <v>4122</v>
      </c>
      <c r="E780" s="3" t="s">
        <v>25</v>
      </c>
      <c r="F780" s="1">
        <v>7500</v>
      </c>
    </row>
    <row r="781" spans="1:6" ht="24.75" customHeight="1">
      <c r="A781" s="16"/>
      <c r="B781" s="4">
        <v>133</v>
      </c>
      <c r="C781" s="5"/>
      <c r="D781" s="2">
        <v>4125</v>
      </c>
      <c r="E781" s="24" t="s">
        <v>24</v>
      </c>
      <c r="F781" s="1">
        <v>12000</v>
      </c>
    </row>
    <row r="782" spans="1:6" ht="24.75" customHeight="1">
      <c r="A782" s="16" t="s">
        <v>184</v>
      </c>
      <c r="B782" s="4">
        <v>133</v>
      </c>
      <c r="C782" s="5"/>
      <c r="D782" s="2">
        <v>4129</v>
      </c>
      <c r="E782" s="24" t="s">
        <v>26</v>
      </c>
      <c r="F782" s="104">
        <v>3000</v>
      </c>
    </row>
    <row r="783" spans="1:6" ht="24.75" customHeight="1">
      <c r="A783" s="105"/>
      <c r="B783" s="179"/>
      <c r="C783" s="110">
        <v>412</v>
      </c>
      <c r="D783" s="97"/>
      <c r="E783" s="180" t="s">
        <v>189</v>
      </c>
      <c r="F783" s="192">
        <f>F779+F780+F781+F782</f>
        <v>45000</v>
      </c>
    </row>
    <row r="784" spans="1:6" ht="24.75" customHeight="1">
      <c r="A784" s="105"/>
      <c r="B784" s="84">
        <v>133</v>
      </c>
      <c r="C784" s="102"/>
      <c r="D784" s="111">
        <v>4131</v>
      </c>
      <c r="E784" s="176" t="s">
        <v>36</v>
      </c>
      <c r="F784" s="7">
        <v>5000</v>
      </c>
    </row>
    <row r="785" spans="1:6" ht="24.75" customHeight="1">
      <c r="A785" s="16"/>
      <c r="B785" s="4">
        <v>133</v>
      </c>
      <c r="C785" s="102"/>
      <c r="D785" s="103">
        <v>4132</v>
      </c>
      <c r="E785" s="24" t="s">
        <v>37</v>
      </c>
      <c r="F785" s="1">
        <v>1000</v>
      </c>
    </row>
    <row r="786" spans="1:6" ht="24.75" customHeight="1">
      <c r="A786" s="16"/>
      <c r="B786" s="4">
        <v>133</v>
      </c>
      <c r="C786" s="102"/>
      <c r="D786" s="103">
        <v>4135</v>
      </c>
      <c r="E786" s="24" t="s">
        <v>87</v>
      </c>
      <c r="F786" s="1">
        <v>5000</v>
      </c>
    </row>
    <row r="787" spans="1:6" ht="24.75" customHeight="1">
      <c r="A787" s="16"/>
      <c r="B787" s="4">
        <v>133</v>
      </c>
      <c r="C787" s="102"/>
      <c r="D787" s="111">
        <v>4139</v>
      </c>
      <c r="E787" s="176" t="s">
        <v>28</v>
      </c>
      <c r="F787" s="87">
        <v>55000</v>
      </c>
    </row>
    <row r="788" spans="1:6" ht="24.75" customHeight="1">
      <c r="A788" s="16"/>
      <c r="B788" s="4"/>
      <c r="C788" s="160">
        <v>413</v>
      </c>
      <c r="D788" s="113"/>
      <c r="E788" s="180" t="s">
        <v>187</v>
      </c>
      <c r="F788" s="192">
        <f>F784+F785+F786+F787</f>
        <v>66000</v>
      </c>
    </row>
    <row r="789" spans="1:6" ht="24.75" customHeight="1">
      <c r="A789" s="16"/>
      <c r="B789" s="73">
        <v>412</v>
      </c>
      <c r="C789" s="181"/>
      <c r="D789" s="46">
        <v>4144</v>
      </c>
      <c r="E789" s="182" t="s">
        <v>92</v>
      </c>
      <c r="F789" s="87">
        <v>65000</v>
      </c>
    </row>
    <row r="790" spans="1:6" ht="24.75" customHeight="1" thickBot="1">
      <c r="A790" s="16"/>
      <c r="B790" s="73"/>
      <c r="C790" s="110">
        <v>414</v>
      </c>
      <c r="D790" s="6"/>
      <c r="E790" s="33" t="s">
        <v>81</v>
      </c>
      <c r="F790" s="197">
        <f>F789</f>
        <v>65000</v>
      </c>
    </row>
    <row r="791" spans="1:6" ht="38.25" customHeight="1" thickBot="1" thickTop="1">
      <c r="A791" s="399" t="s">
        <v>213</v>
      </c>
      <c r="B791" s="403"/>
      <c r="C791" s="403"/>
      <c r="D791" s="403"/>
      <c r="E791" s="404"/>
      <c r="F791" s="266">
        <f>F790+F788+F783+F778</f>
        <v>385500</v>
      </c>
    </row>
    <row r="792" spans="1:6" ht="45" customHeight="1" thickBot="1">
      <c r="A792" s="148">
        <v>25</v>
      </c>
      <c r="B792" s="393" t="s">
        <v>173</v>
      </c>
      <c r="C792" s="394"/>
      <c r="D792" s="394"/>
      <c r="E792" s="394"/>
      <c r="F792" s="395"/>
    </row>
    <row r="793" spans="1:7" ht="24.75" customHeight="1">
      <c r="A793" s="16"/>
      <c r="B793" s="84">
        <v>111</v>
      </c>
      <c r="C793" s="5"/>
      <c r="D793" s="23">
        <v>4111</v>
      </c>
      <c r="E793" s="30" t="s">
        <v>35</v>
      </c>
      <c r="F793" s="132">
        <v>33720</v>
      </c>
      <c r="G793" s="88"/>
    </row>
    <row r="794" spans="1:6" ht="24.75" customHeight="1">
      <c r="A794" s="16"/>
      <c r="B794" s="4">
        <v>111</v>
      </c>
      <c r="C794" s="5"/>
      <c r="D794" s="6">
        <v>4112</v>
      </c>
      <c r="E794" s="27" t="s">
        <v>21</v>
      </c>
      <c r="F794" s="134">
        <v>4200</v>
      </c>
    </row>
    <row r="795" spans="1:7" s="5" customFormat="1" ht="24.75" customHeight="1">
      <c r="A795" s="105"/>
      <c r="B795" s="4">
        <v>111</v>
      </c>
      <c r="C795" s="102"/>
      <c r="D795" s="2">
        <v>4113</v>
      </c>
      <c r="E795" s="75" t="s">
        <v>73</v>
      </c>
      <c r="F795" s="134">
        <v>15000</v>
      </c>
      <c r="G795" s="88"/>
    </row>
    <row r="796" spans="1:6" ht="24.75" customHeight="1">
      <c r="A796" s="16"/>
      <c r="B796" s="84">
        <v>111</v>
      </c>
      <c r="C796" s="5"/>
      <c r="D796" s="46">
        <v>4114</v>
      </c>
      <c r="E796" s="5" t="s">
        <v>74</v>
      </c>
      <c r="F796" s="132">
        <v>4620</v>
      </c>
    </row>
    <row r="797" spans="1:6" ht="24.75" customHeight="1">
      <c r="A797" s="16"/>
      <c r="B797" s="73">
        <v>111</v>
      </c>
      <c r="C797" s="5"/>
      <c r="D797" s="6">
        <v>4115</v>
      </c>
      <c r="E797" s="27" t="s">
        <v>14</v>
      </c>
      <c r="F797" s="183">
        <v>1000</v>
      </c>
    </row>
    <row r="798" spans="1:6" ht="24.75" customHeight="1">
      <c r="A798" s="16"/>
      <c r="B798" s="2"/>
      <c r="C798" s="59">
        <v>411</v>
      </c>
      <c r="D798" s="97"/>
      <c r="E798" s="77" t="s">
        <v>185</v>
      </c>
      <c r="F798" s="192">
        <f>F793+F794+F795+F796+F797</f>
        <v>58540</v>
      </c>
    </row>
    <row r="799" spans="1:7" ht="24.75" customHeight="1">
      <c r="A799" s="16"/>
      <c r="B799" s="4">
        <v>111</v>
      </c>
      <c r="C799" s="5"/>
      <c r="D799" s="2">
        <v>4121</v>
      </c>
      <c r="E799" s="3" t="s">
        <v>23</v>
      </c>
      <c r="F799" s="134">
        <v>3360</v>
      </c>
      <c r="G799" s="285"/>
    </row>
    <row r="800" spans="1:6" ht="30" customHeight="1">
      <c r="A800" s="16"/>
      <c r="B800" s="4">
        <v>111</v>
      </c>
      <c r="C800" s="5"/>
      <c r="D800" s="2">
        <v>4122</v>
      </c>
      <c r="E800" s="3" t="s">
        <v>25</v>
      </c>
      <c r="F800" s="134">
        <v>1205</v>
      </c>
    </row>
    <row r="801" spans="1:6" ht="24.75" customHeight="1">
      <c r="A801" s="16"/>
      <c r="B801" s="4">
        <v>111</v>
      </c>
      <c r="C801" s="5"/>
      <c r="D801" s="2">
        <v>4125</v>
      </c>
      <c r="E801" s="3" t="s">
        <v>24</v>
      </c>
      <c r="F801" s="134">
        <v>1825</v>
      </c>
    </row>
    <row r="802" spans="1:6" ht="24.75" customHeight="1">
      <c r="A802" s="16"/>
      <c r="B802" s="4">
        <v>111</v>
      </c>
      <c r="C802" s="5"/>
      <c r="D802" s="2">
        <v>4129</v>
      </c>
      <c r="E802" s="3" t="s">
        <v>26</v>
      </c>
      <c r="F802" s="134">
        <v>500</v>
      </c>
    </row>
    <row r="803" spans="1:6" ht="29.25" customHeight="1">
      <c r="A803" s="16"/>
      <c r="B803" s="2"/>
      <c r="C803" s="59">
        <v>412</v>
      </c>
      <c r="D803" s="97"/>
      <c r="E803" s="78" t="s">
        <v>189</v>
      </c>
      <c r="F803" s="194">
        <f>F799+F800+F801+F802</f>
        <v>6890</v>
      </c>
    </row>
    <row r="804" spans="1:6" ht="24.75" customHeight="1">
      <c r="A804" s="16"/>
      <c r="B804" s="4">
        <v>111</v>
      </c>
      <c r="C804" s="102"/>
      <c r="D804" s="111">
        <v>4131</v>
      </c>
      <c r="E804" s="176" t="s">
        <v>211</v>
      </c>
      <c r="F804" s="134">
        <v>2000</v>
      </c>
    </row>
    <row r="805" spans="1:6" ht="24.75" customHeight="1">
      <c r="A805" s="16"/>
      <c r="B805" s="4">
        <v>111</v>
      </c>
      <c r="C805" s="5"/>
      <c r="D805" s="6">
        <v>4132</v>
      </c>
      <c r="E805" s="3" t="s">
        <v>194</v>
      </c>
      <c r="F805" s="134">
        <v>500</v>
      </c>
    </row>
    <row r="806" spans="1:6" ht="24.75" customHeight="1">
      <c r="A806" s="16"/>
      <c r="B806" s="4">
        <v>111</v>
      </c>
      <c r="C806" s="5"/>
      <c r="D806" s="2">
        <v>4135</v>
      </c>
      <c r="E806" s="3" t="s">
        <v>79</v>
      </c>
      <c r="F806" s="134">
        <v>2400</v>
      </c>
    </row>
    <row r="807" spans="1:6" ht="24.75" customHeight="1">
      <c r="A807" s="16"/>
      <c r="B807" s="4">
        <v>111</v>
      </c>
      <c r="C807" s="102"/>
      <c r="D807" s="103">
        <v>4139</v>
      </c>
      <c r="E807" s="176" t="s">
        <v>28</v>
      </c>
      <c r="F807" s="134">
        <v>5000</v>
      </c>
    </row>
    <row r="808" spans="1:6" ht="24.75" customHeight="1" thickBot="1">
      <c r="A808" s="16"/>
      <c r="B808" s="46"/>
      <c r="C808" s="160">
        <v>413</v>
      </c>
      <c r="D808" s="113"/>
      <c r="E808" s="234" t="s">
        <v>27</v>
      </c>
      <c r="F808" s="192">
        <f>F804+F805+F806+F807</f>
        <v>9900</v>
      </c>
    </row>
    <row r="809" spans="1:6" ht="39.75" customHeight="1" thickBot="1" thickTop="1">
      <c r="A809" s="396" t="s">
        <v>214</v>
      </c>
      <c r="B809" s="397"/>
      <c r="C809" s="397"/>
      <c r="D809" s="397"/>
      <c r="E809" s="398"/>
      <c r="F809" s="178">
        <f>F808+F803+F798</f>
        <v>75330</v>
      </c>
    </row>
    <row r="810" spans="1:6" ht="17.25" customHeight="1" thickTop="1">
      <c r="A810" s="67" t="s">
        <v>1</v>
      </c>
      <c r="B810" s="68" t="s">
        <v>3</v>
      </c>
      <c r="C810" s="67" t="s">
        <v>216</v>
      </c>
      <c r="D810" s="69" t="s">
        <v>216</v>
      </c>
      <c r="E810" s="39" t="s">
        <v>0</v>
      </c>
      <c r="F810" s="40" t="s">
        <v>5</v>
      </c>
    </row>
    <row r="811" spans="1:6" ht="15" customHeight="1" thickBot="1">
      <c r="A811" s="70" t="s">
        <v>2</v>
      </c>
      <c r="B811" s="71" t="s">
        <v>2</v>
      </c>
      <c r="C811" s="70" t="s">
        <v>2</v>
      </c>
      <c r="D811" s="72" t="s">
        <v>2</v>
      </c>
      <c r="E811" s="43"/>
      <c r="F811" s="13">
        <v>2011</v>
      </c>
    </row>
    <row r="812" spans="1:6" ht="36" customHeight="1" thickBot="1">
      <c r="A812" s="148">
        <v>26</v>
      </c>
      <c r="B812" s="393" t="s">
        <v>113</v>
      </c>
      <c r="C812" s="394"/>
      <c r="D812" s="394"/>
      <c r="E812" s="394"/>
      <c r="F812" s="395"/>
    </row>
    <row r="813" spans="1:7" ht="27.75" customHeight="1">
      <c r="A813" s="16"/>
      <c r="B813" s="84">
        <v>320</v>
      </c>
      <c r="C813" s="5"/>
      <c r="D813" s="23">
        <v>4111</v>
      </c>
      <c r="E813" s="30" t="s">
        <v>35</v>
      </c>
      <c r="F813" s="132">
        <v>650000</v>
      </c>
      <c r="G813" s="88"/>
    </row>
    <row r="814" spans="1:6" ht="27.75" customHeight="1">
      <c r="A814" s="16"/>
      <c r="B814" s="4">
        <v>320</v>
      </c>
      <c r="C814" s="5"/>
      <c r="D814" s="6">
        <v>4112</v>
      </c>
      <c r="E814" s="27" t="s">
        <v>21</v>
      </c>
      <c r="F814" s="134">
        <v>89000</v>
      </c>
    </row>
    <row r="815" spans="1:7" s="5" customFormat="1" ht="27.75" customHeight="1">
      <c r="A815" s="105"/>
      <c r="B815" s="4">
        <v>320</v>
      </c>
      <c r="C815" s="102"/>
      <c r="D815" s="2">
        <v>4113</v>
      </c>
      <c r="E815" s="75" t="s">
        <v>73</v>
      </c>
      <c r="F815" s="134">
        <v>220000</v>
      </c>
      <c r="G815" s="88"/>
    </row>
    <row r="816" spans="1:6" ht="27.75" customHeight="1">
      <c r="A816" s="16"/>
      <c r="B816" s="84">
        <v>320</v>
      </c>
      <c r="C816" s="5"/>
      <c r="D816" s="46">
        <v>4114</v>
      </c>
      <c r="E816" s="5" t="s">
        <v>74</v>
      </c>
      <c r="F816" s="132">
        <v>196000</v>
      </c>
    </row>
    <row r="817" spans="1:6" ht="27.75" customHeight="1">
      <c r="A817" s="16"/>
      <c r="B817" s="73">
        <v>320</v>
      </c>
      <c r="C817" s="5"/>
      <c r="D817" s="6">
        <v>4115</v>
      </c>
      <c r="E817" s="27" t="s">
        <v>14</v>
      </c>
      <c r="F817" s="183">
        <v>20000</v>
      </c>
    </row>
    <row r="818" spans="1:6" ht="27.75" customHeight="1">
      <c r="A818" s="16"/>
      <c r="B818" s="2"/>
      <c r="C818" s="59">
        <v>411</v>
      </c>
      <c r="D818" s="97"/>
      <c r="E818" s="77" t="s">
        <v>185</v>
      </c>
      <c r="F818" s="192">
        <f>F813+F814+F815+F816+F817</f>
        <v>1175000</v>
      </c>
    </row>
    <row r="819" spans="1:7" ht="27.75" customHeight="1">
      <c r="A819" s="16"/>
      <c r="B819" s="4">
        <v>320</v>
      </c>
      <c r="C819" s="5"/>
      <c r="D819" s="2">
        <v>4121</v>
      </c>
      <c r="E819" s="3" t="s">
        <v>23</v>
      </c>
      <c r="F819" s="134">
        <v>104000</v>
      </c>
      <c r="G819" s="285"/>
    </row>
    <row r="820" spans="1:6" ht="27.75" customHeight="1">
      <c r="A820" s="16"/>
      <c r="B820" s="4">
        <v>320</v>
      </c>
      <c r="C820" s="5"/>
      <c r="D820" s="2">
        <v>4122</v>
      </c>
      <c r="E820" s="3" t="s">
        <v>25</v>
      </c>
      <c r="F820" s="134">
        <v>30900</v>
      </c>
    </row>
    <row r="821" spans="1:6" ht="27.75" customHeight="1">
      <c r="A821" s="16"/>
      <c r="B821" s="4">
        <v>320</v>
      </c>
      <c r="C821" s="5"/>
      <c r="D821" s="2">
        <v>4125</v>
      </c>
      <c r="E821" s="3" t="s">
        <v>24</v>
      </c>
      <c r="F821" s="134">
        <v>55000</v>
      </c>
    </row>
    <row r="822" spans="1:6" ht="27.75" customHeight="1">
      <c r="A822" s="16"/>
      <c r="B822" s="4">
        <v>320</v>
      </c>
      <c r="C822" s="5"/>
      <c r="D822" s="2">
        <v>4129</v>
      </c>
      <c r="E822" s="3" t="s">
        <v>26</v>
      </c>
      <c r="F822" s="134">
        <v>8000</v>
      </c>
    </row>
    <row r="823" spans="1:6" ht="27.75" customHeight="1">
      <c r="A823" s="16"/>
      <c r="B823" s="2"/>
      <c r="C823" s="59">
        <v>412</v>
      </c>
      <c r="D823" s="97"/>
      <c r="E823" s="78" t="s">
        <v>189</v>
      </c>
      <c r="F823" s="194">
        <f>F819+F820+F821+F822</f>
        <v>197900</v>
      </c>
    </row>
    <row r="824" spans="1:6" ht="27.75" customHeight="1">
      <c r="A824" s="16"/>
      <c r="B824" s="4">
        <v>320</v>
      </c>
      <c r="C824" s="102"/>
      <c r="D824" s="111">
        <v>4131</v>
      </c>
      <c r="E824" s="176" t="s">
        <v>211</v>
      </c>
      <c r="F824" s="134">
        <v>80000</v>
      </c>
    </row>
    <row r="825" spans="1:6" ht="27.75" customHeight="1">
      <c r="A825" s="16"/>
      <c r="B825" s="4">
        <v>320</v>
      </c>
      <c r="C825" s="5"/>
      <c r="D825" s="6">
        <v>4132</v>
      </c>
      <c r="E825" s="3" t="s">
        <v>194</v>
      </c>
      <c r="F825" s="134">
        <v>4000</v>
      </c>
    </row>
    <row r="826" spans="1:6" ht="27.75" customHeight="1">
      <c r="A826" s="16"/>
      <c r="B826" s="4">
        <v>320</v>
      </c>
      <c r="C826" s="5"/>
      <c r="D826" s="6">
        <v>4133</v>
      </c>
      <c r="E826" s="3" t="s">
        <v>195</v>
      </c>
      <c r="F826" s="134">
        <v>2500</v>
      </c>
    </row>
    <row r="827" spans="1:6" ht="27.75" customHeight="1">
      <c r="A827" s="16"/>
      <c r="B827" s="4">
        <v>435</v>
      </c>
      <c r="C827" s="5"/>
      <c r="D827" s="2">
        <v>4134</v>
      </c>
      <c r="E827" s="3" t="s">
        <v>212</v>
      </c>
      <c r="F827" s="134">
        <v>30000</v>
      </c>
    </row>
    <row r="828" spans="1:6" ht="28.5" customHeight="1">
      <c r="A828" s="16"/>
      <c r="B828" s="4">
        <v>320</v>
      </c>
      <c r="C828" s="5"/>
      <c r="D828" s="2">
        <v>4135</v>
      </c>
      <c r="E828" s="3" t="s">
        <v>79</v>
      </c>
      <c r="F828" s="134">
        <v>15000</v>
      </c>
    </row>
    <row r="829" spans="1:6" ht="27.75" customHeight="1">
      <c r="A829" s="16"/>
      <c r="B829" s="4">
        <v>320</v>
      </c>
      <c r="C829" s="102"/>
      <c r="D829" s="103">
        <v>4139</v>
      </c>
      <c r="E829" s="176" t="s">
        <v>28</v>
      </c>
      <c r="F829" s="134">
        <v>52000</v>
      </c>
    </row>
    <row r="830" spans="1:6" ht="27.75" customHeight="1">
      <c r="A830" s="16"/>
      <c r="B830" s="46"/>
      <c r="C830" s="160">
        <v>413</v>
      </c>
      <c r="D830" s="113"/>
      <c r="E830" s="234" t="s">
        <v>27</v>
      </c>
      <c r="F830" s="192">
        <f>F824+F825+F827+F828+F829+F826</f>
        <v>183500</v>
      </c>
    </row>
    <row r="831" spans="1:6" ht="27.75" customHeight="1">
      <c r="A831" s="16"/>
      <c r="B831" s="4">
        <v>412</v>
      </c>
      <c r="C831" s="181"/>
      <c r="D831" s="46">
        <v>4143</v>
      </c>
      <c r="E831" s="182" t="s">
        <v>134</v>
      </c>
      <c r="F831" s="235">
        <v>50000</v>
      </c>
    </row>
    <row r="832" spans="1:6" ht="27.75" customHeight="1" thickBot="1">
      <c r="A832" s="16"/>
      <c r="B832" s="46"/>
      <c r="C832" s="110">
        <v>414</v>
      </c>
      <c r="D832" s="6"/>
      <c r="E832" s="33" t="s">
        <v>81</v>
      </c>
      <c r="F832" s="194">
        <f>F831</f>
        <v>50000</v>
      </c>
    </row>
    <row r="833" spans="1:6" ht="27.75" customHeight="1" thickBot="1" thickTop="1">
      <c r="A833" s="396" t="s">
        <v>174</v>
      </c>
      <c r="B833" s="397"/>
      <c r="C833" s="397"/>
      <c r="D833" s="397"/>
      <c r="E833" s="398"/>
      <c r="F833" s="178">
        <f>F830+F823+F818+F832</f>
        <v>1606400</v>
      </c>
    </row>
    <row r="834" spans="1:6" ht="45" customHeight="1" thickBot="1" thickTop="1">
      <c r="A834" s="443" t="s">
        <v>54</v>
      </c>
      <c r="B834" s="444"/>
      <c r="C834" s="444"/>
      <c r="D834" s="444"/>
      <c r="E834" s="445"/>
      <c r="F834" s="355">
        <f>F833+F791+F767+F749+F721+F703+F682+F664+F641+F622+F600+F581+F560+F541+F519+F476+F457+F431+F413+F391+F344+F321+F299+F280+F498+F809</f>
        <v>68316950</v>
      </c>
    </row>
    <row r="835" spans="1:6" ht="16.5" customHeight="1">
      <c r="A835" s="184"/>
      <c r="B835" s="184"/>
      <c r="C835" s="184"/>
      <c r="D835" s="184"/>
      <c r="E835" s="184"/>
      <c r="F835" s="269"/>
    </row>
    <row r="836" spans="1:7" s="5" customFormat="1" ht="19.5" customHeight="1">
      <c r="A836" s="431" t="s">
        <v>249</v>
      </c>
      <c r="B836" s="431"/>
      <c r="C836" s="431"/>
      <c r="D836" s="431"/>
      <c r="E836" s="431"/>
      <c r="F836" s="431"/>
      <c r="G836" s="204"/>
    </row>
    <row r="837" spans="1:7" s="5" customFormat="1" ht="49.5" customHeight="1">
      <c r="A837" s="441" t="s">
        <v>148</v>
      </c>
      <c r="B837" s="441"/>
      <c r="C837" s="441"/>
      <c r="D837" s="441"/>
      <c r="E837" s="441"/>
      <c r="F837" s="441"/>
      <c r="G837" s="442"/>
    </row>
    <row r="838" spans="1:7" s="5" customFormat="1" ht="11.25" customHeight="1">
      <c r="A838" s="198"/>
      <c r="B838" s="198"/>
      <c r="C838" s="198"/>
      <c r="D838" s="198"/>
      <c r="E838" s="198"/>
      <c r="F838" s="276"/>
      <c r="G838" s="199"/>
    </row>
    <row r="839" spans="1:7" s="185" customFormat="1" ht="15">
      <c r="A839" s="202" t="s">
        <v>181</v>
      </c>
      <c r="B839" s="205"/>
      <c r="C839" s="202"/>
      <c r="D839" s="202"/>
      <c r="E839" s="202"/>
      <c r="F839" s="277"/>
      <c r="G839" s="206"/>
    </row>
    <row r="840" spans="1:7" ht="15">
      <c r="A840" s="202" t="s">
        <v>182</v>
      </c>
      <c r="B840" s="205"/>
      <c r="C840" s="202"/>
      <c r="D840" s="202"/>
      <c r="E840" s="200"/>
      <c r="F840" s="275"/>
      <c r="G840" s="74"/>
    </row>
    <row r="841" spans="1:7" ht="9" customHeight="1">
      <c r="A841" s="200"/>
      <c r="B841" s="203"/>
      <c r="C841" s="200"/>
      <c r="D841" s="200"/>
      <c r="E841" s="200"/>
      <c r="F841" s="275"/>
      <c r="G841" s="74"/>
    </row>
    <row r="842" spans="1:7" ht="35.25" customHeight="1">
      <c r="A842" s="431" t="s">
        <v>222</v>
      </c>
      <c r="B842" s="431"/>
      <c r="C842" s="431"/>
      <c r="D842" s="431"/>
      <c r="E842" s="431"/>
      <c r="F842" s="431"/>
      <c r="G842" s="74"/>
    </row>
    <row r="843" spans="1:7" ht="24.75" customHeight="1">
      <c r="A843" s="201"/>
      <c r="B843" s="201"/>
      <c r="C843" s="201"/>
      <c r="D843" s="201"/>
      <c r="E843" s="201"/>
      <c r="F843" s="440" t="s">
        <v>142</v>
      </c>
      <c r="G843" s="440"/>
    </row>
    <row r="844" spans="1:7" ht="28.5" customHeight="1">
      <c r="A844" s="201"/>
      <c r="B844" s="201"/>
      <c r="C844" s="201"/>
      <c r="D844" s="201"/>
      <c r="E844" s="201"/>
      <c r="F844" s="440" t="s">
        <v>156</v>
      </c>
      <c r="G844" s="440"/>
    </row>
    <row r="845" spans="1:7" ht="15.75" customHeight="1">
      <c r="A845" s="187"/>
      <c r="B845" s="188"/>
      <c r="C845" s="187"/>
      <c r="D845" s="187"/>
      <c r="E845" s="187"/>
      <c r="F845" s="186"/>
      <c r="G845" s="186" t="s">
        <v>140</v>
      </c>
    </row>
    <row r="846" ht="12.75">
      <c r="B846" s="280"/>
    </row>
    <row r="847" ht="12.75">
      <c r="B847" s="280"/>
    </row>
    <row r="848" spans="2:7" ht="12.75">
      <c r="B848" s="280"/>
      <c r="E848" s="356">
        <v>1</v>
      </c>
      <c r="F848" s="358">
        <f>F280+F299+F321+F344+F354+F360+F361+F362+F364+F365+F366+F370+F371+F372+F373+F374+F375+F382+F387+F390+F413+F664+F731+F736+F737+F738+F740+F741+F742+F767+F778+F783+F788+F809</f>
        <v>45741290</v>
      </c>
      <c r="G848" s="14">
        <f>F848/F854*100</f>
        <v>66.95452592658191</v>
      </c>
    </row>
    <row r="849" spans="2:7" ht="12.75">
      <c r="B849" s="280"/>
      <c r="E849" s="357">
        <v>3</v>
      </c>
      <c r="F849" s="358">
        <f>F818+F823+F824+F825+F826+F828+F829</f>
        <v>1526400</v>
      </c>
      <c r="G849" s="14">
        <f>F849/F854*100</f>
        <v>2.234291782639594</v>
      </c>
    </row>
    <row r="850" spans="5:7" ht="12.75">
      <c r="E850" s="356">
        <v>4</v>
      </c>
      <c r="F850" s="358">
        <f>F431+F472+F494+F537+F556+F596+F618+F637+F703+F739+F746+F748+F790+F827+F832</f>
        <v>2542060</v>
      </c>
      <c r="G850" s="14">
        <f>F850/F854*100</f>
        <v>3.7209799325057693</v>
      </c>
    </row>
    <row r="851" spans="5:7" ht="12.75">
      <c r="E851" s="356">
        <v>6</v>
      </c>
      <c r="F851" s="358">
        <f>F376+F363+F682+F721</f>
        <v>11756600</v>
      </c>
      <c r="G851" s="14">
        <f>F851/F854*100</f>
        <v>17.20890642805336</v>
      </c>
    </row>
    <row r="852" spans="5:7" ht="12.75">
      <c r="E852" s="356">
        <v>8</v>
      </c>
      <c r="F852" s="358">
        <f>F519+F529+F534+F535+F536+F538+F539+F548+F553+F554+F555+F557+F558+F581+F593+F588+F594+F595+F597+F598+F610+F615+F616+F617+F619+F620+F629+F634+F635+F636+F638+F639</f>
        <v>3927100</v>
      </c>
      <c r="G852" s="14">
        <f>F852/F854*100</f>
        <v>5.7483538126336144</v>
      </c>
    </row>
    <row r="853" spans="5:7" ht="12.75">
      <c r="E853" s="356">
        <v>10</v>
      </c>
      <c r="F853" s="358">
        <f>F486+F491+F492+F493+F495+F496+F464+F469+F470+F471+F473+F474+F457</f>
        <v>2823500</v>
      </c>
      <c r="G853" s="14">
        <f>F853/F854*100</f>
        <v>4.132942117585753</v>
      </c>
    </row>
    <row r="854" spans="5:6" ht="12.75">
      <c r="E854" s="359" t="s">
        <v>175</v>
      </c>
      <c r="F854" s="358">
        <f>SUM(F848:F853)</f>
        <v>68316950</v>
      </c>
    </row>
    <row r="859" ht="12.75">
      <c r="F859" s="370"/>
    </row>
  </sheetData>
  <sheetProtection/>
  <mergeCells count="120">
    <mergeCell ref="A29:G29"/>
    <mergeCell ref="A50:G50"/>
    <mergeCell ref="A2:G2"/>
    <mergeCell ref="A12:G12"/>
    <mergeCell ref="A13:G13"/>
    <mergeCell ref="A14:G14"/>
    <mergeCell ref="B564:F564"/>
    <mergeCell ref="B499:F499"/>
    <mergeCell ref="B414:F414"/>
    <mergeCell ref="A431:E431"/>
    <mergeCell ref="A413:E413"/>
    <mergeCell ref="B523:F523"/>
    <mergeCell ref="B438:F438"/>
    <mergeCell ref="A560:E560"/>
    <mergeCell ref="A641:E641"/>
    <mergeCell ref="B686:F686"/>
    <mergeCell ref="B647:F647"/>
    <mergeCell ref="B623:F623"/>
    <mergeCell ref="B665:F665"/>
    <mergeCell ref="A664:E664"/>
    <mergeCell ref="F844:G844"/>
    <mergeCell ref="A791:E791"/>
    <mergeCell ref="B812:F812"/>
    <mergeCell ref="A749:E749"/>
    <mergeCell ref="B750:F750"/>
    <mergeCell ref="A837:G837"/>
    <mergeCell ref="A834:E834"/>
    <mergeCell ref="F843:G843"/>
    <mergeCell ref="A842:F842"/>
    <mergeCell ref="B772:F772"/>
    <mergeCell ref="A836:F836"/>
    <mergeCell ref="D111:E111"/>
    <mergeCell ref="D117:E117"/>
    <mergeCell ref="D120:E120"/>
    <mergeCell ref="D122:E122"/>
    <mergeCell ref="D118:E118"/>
    <mergeCell ref="A703:E703"/>
    <mergeCell ref="A622:E622"/>
    <mergeCell ref="A833:E833"/>
    <mergeCell ref="B704:F704"/>
    <mergeCell ref="A232:G232"/>
    <mergeCell ref="A224:G224"/>
    <mergeCell ref="A280:E280"/>
    <mergeCell ref="A216:G216"/>
    <mergeCell ref="A239:G239"/>
    <mergeCell ref="A218:G218"/>
    <mergeCell ref="A226:G226"/>
    <mergeCell ref="A220:G220"/>
    <mergeCell ref="A219:G219"/>
    <mergeCell ref="A767:E767"/>
    <mergeCell ref="A682:E682"/>
    <mergeCell ref="A321:E321"/>
    <mergeCell ref="A476:E476"/>
    <mergeCell ref="B395:F395"/>
    <mergeCell ref="A600:E600"/>
    <mergeCell ref="B480:F480"/>
    <mergeCell ref="A498:E498"/>
    <mergeCell ref="B322:F322"/>
    <mergeCell ref="B604:F604"/>
    <mergeCell ref="B260:F260"/>
    <mergeCell ref="B281:F281"/>
    <mergeCell ref="A198:G198"/>
    <mergeCell ref="A202:G202"/>
    <mergeCell ref="A204:G204"/>
    <mergeCell ref="A240:G240"/>
    <mergeCell ref="A234:G234"/>
    <mergeCell ref="A206:G206"/>
    <mergeCell ref="A199:G199"/>
    <mergeCell ref="A213:G213"/>
    <mergeCell ref="A230:G230"/>
    <mergeCell ref="A222:G222"/>
    <mergeCell ref="A188:G188"/>
    <mergeCell ref="A190:G190"/>
    <mergeCell ref="A211:G211"/>
    <mergeCell ref="A194:G194"/>
    <mergeCell ref="A196:G196"/>
    <mergeCell ref="A68:G68"/>
    <mergeCell ref="A71:G71"/>
    <mergeCell ref="A85:G85"/>
    <mergeCell ref="A185:G185"/>
    <mergeCell ref="A52:G52"/>
    <mergeCell ref="A183:G183"/>
    <mergeCell ref="A64:G64"/>
    <mergeCell ref="A66:G66"/>
    <mergeCell ref="A81:G81"/>
    <mergeCell ref="A73:G73"/>
    <mergeCell ref="A67:C67"/>
    <mergeCell ref="A59:G59"/>
    <mergeCell ref="A58:G58"/>
    <mergeCell ref="D101:E101"/>
    <mergeCell ref="A200:G200"/>
    <mergeCell ref="A581:E581"/>
    <mergeCell ref="B458:F458"/>
    <mergeCell ref="A519:E519"/>
    <mergeCell ref="A457:E457"/>
    <mergeCell ref="A541:E541"/>
    <mergeCell ref="B542:F542"/>
    <mergeCell ref="A344:E344"/>
    <mergeCell ref="A209:G209"/>
    <mergeCell ref="A207:G207"/>
    <mergeCell ref="A74:E74"/>
    <mergeCell ref="A84:G84"/>
    <mergeCell ref="A87:G87"/>
    <mergeCell ref="A192:G192"/>
    <mergeCell ref="A83:G83"/>
    <mergeCell ref="D123:E123"/>
    <mergeCell ref="D125:E125"/>
    <mergeCell ref="D181:E181"/>
    <mergeCell ref="D104:E104"/>
    <mergeCell ref="A186:G187"/>
    <mergeCell ref="B792:F792"/>
    <mergeCell ref="A809:E809"/>
    <mergeCell ref="A299:E299"/>
    <mergeCell ref="A228:G228"/>
    <mergeCell ref="B348:F348"/>
    <mergeCell ref="B582:F582"/>
    <mergeCell ref="B303:F303"/>
    <mergeCell ref="A391:E391"/>
    <mergeCell ref="B725:F725"/>
    <mergeCell ref="A721:E721"/>
  </mergeCells>
  <printOptions horizontalCentered="1"/>
  <pageMargins left="0.9" right="0.393700787401575" top="0.511811023622047" bottom="0.748031496062992" header="0.275590551181102" footer="0.511811023622047"/>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G210"/>
  <sheetViews>
    <sheetView zoomScalePageLayoutView="0" workbookViewId="0" topLeftCell="A198">
      <selection activeCell="A235" sqref="A235"/>
    </sheetView>
  </sheetViews>
  <sheetFormatPr defaultColWidth="9.140625" defaultRowHeight="12.75"/>
  <cols>
    <col min="1" max="1" width="8.421875" style="0" customWidth="1"/>
    <col min="2" max="2" width="9.140625" style="0" hidden="1" customWidth="1"/>
    <col min="3" max="3" width="9.28125" style="0" customWidth="1"/>
    <col min="4" max="4" width="11.140625" style="0" customWidth="1"/>
    <col min="5" max="5" width="53.57421875" style="0" customWidth="1"/>
    <col min="6" max="6" width="29.140625" style="0" customWidth="1"/>
    <col min="7" max="7" width="28.00390625" style="0" customWidth="1"/>
  </cols>
  <sheetData>
    <row r="1" spans="1:7" s="61" customFormat="1" ht="102.75" customHeight="1">
      <c r="A1" s="453" t="s">
        <v>157</v>
      </c>
      <c r="B1" s="454"/>
      <c r="C1" s="454"/>
      <c r="D1" s="454"/>
      <c r="E1" s="454"/>
      <c r="F1" s="454"/>
      <c r="G1" s="454"/>
    </row>
    <row r="2" spans="2:7" s="61" customFormat="1" ht="12.75">
      <c r="B2" s="62"/>
      <c r="F2" s="278"/>
      <c r="G2" s="14"/>
    </row>
    <row r="3" spans="2:7" s="61" customFormat="1" ht="12.75">
      <c r="B3" s="62"/>
      <c r="F3" s="278"/>
      <c r="G3" s="14"/>
    </row>
    <row r="4" spans="2:7" s="61" customFormat="1" ht="39.75" customHeight="1">
      <c r="B4" s="62"/>
      <c r="F4" s="259"/>
      <c r="G4" s="14"/>
    </row>
    <row r="5" spans="2:7" s="61" customFormat="1" ht="18.75" customHeight="1">
      <c r="B5" s="62"/>
      <c r="F5" s="259"/>
      <c r="G5" s="14"/>
    </row>
    <row r="6" spans="2:7" s="61" customFormat="1" ht="39.75" customHeight="1">
      <c r="B6" s="62"/>
      <c r="F6" s="259"/>
      <c r="G6" s="14"/>
    </row>
    <row r="7" spans="1:7" s="61" customFormat="1" ht="39" customHeight="1">
      <c r="A7" s="455" t="s">
        <v>93</v>
      </c>
      <c r="B7" s="456"/>
      <c r="C7" s="456"/>
      <c r="D7" s="456"/>
      <c r="E7" s="456"/>
      <c r="F7" s="456"/>
      <c r="G7" s="456"/>
    </row>
    <row r="8" spans="1:7" s="61" customFormat="1" ht="59.25" customHeight="1">
      <c r="A8" s="457" t="s">
        <v>145</v>
      </c>
      <c r="B8" s="458"/>
      <c r="C8" s="458"/>
      <c r="D8" s="458"/>
      <c r="E8" s="458"/>
      <c r="F8" s="458"/>
      <c r="G8" s="458"/>
    </row>
    <row r="9" spans="1:7" s="61" customFormat="1" ht="43.5" customHeight="1">
      <c r="A9" s="207"/>
      <c r="B9" s="208"/>
      <c r="C9" s="207"/>
      <c r="D9" s="207"/>
      <c r="E9" s="207"/>
      <c r="F9" s="207"/>
      <c r="G9" s="209"/>
    </row>
    <row r="10" spans="1:7" s="61" customFormat="1" ht="12.75">
      <c r="A10" s="207"/>
      <c r="B10" s="208"/>
      <c r="C10" s="207"/>
      <c r="D10" s="207"/>
      <c r="E10" s="207"/>
      <c r="F10" s="207"/>
      <c r="G10" s="209"/>
    </row>
    <row r="11" spans="1:7" s="61" customFormat="1" ht="27.75" customHeight="1">
      <c r="A11" s="219"/>
      <c r="B11" s="220" t="s">
        <v>94</v>
      </c>
      <c r="C11" s="219"/>
      <c r="D11" s="219"/>
      <c r="E11" s="221"/>
      <c r="F11" s="221"/>
      <c r="G11" s="222"/>
    </row>
    <row r="12" spans="1:7" s="61" customFormat="1" ht="20.25">
      <c r="A12" s="221"/>
      <c r="B12" s="223"/>
      <c r="C12" s="221"/>
      <c r="D12" s="221"/>
      <c r="E12" s="221"/>
      <c r="F12" s="221"/>
      <c r="G12" s="222"/>
    </row>
    <row r="13" spans="1:7" s="61" customFormat="1" ht="21.75" customHeight="1">
      <c r="A13" s="459" t="s">
        <v>228</v>
      </c>
      <c r="B13" s="454"/>
      <c r="C13" s="454"/>
      <c r="D13" s="454"/>
      <c r="E13" s="454"/>
      <c r="F13" s="454"/>
      <c r="G13" s="454"/>
    </row>
    <row r="14" spans="1:7" s="61" customFormat="1" ht="15.75" customHeight="1">
      <c r="A14" s="221"/>
      <c r="B14" s="223"/>
      <c r="C14" s="221"/>
      <c r="D14" s="221"/>
      <c r="E14" s="221"/>
      <c r="F14" s="221"/>
      <c r="G14" s="222"/>
    </row>
    <row r="15" spans="1:7" s="61" customFormat="1" ht="41.25" customHeight="1">
      <c r="A15" s="453" t="s">
        <v>158</v>
      </c>
      <c r="B15" s="453"/>
      <c r="C15" s="453"/>
      <c r="D15" s="453"/>
      <c r="E15" s="453"/>
      <c r="F15" s="453"/>
      <c r="G15" s="453"/>
    </row>
    <row r="16" spans="1:7" s="61" customFormat="1" ht="15.75" customHeight="1">
      <c r="A16" s="420"/>
      <c r="B16" s="420"/>
      <c r="C16" s="388"/>
      <c r="D16" s="226"/>
      <c r="E16" s="221"/>
      <c r="F16" s="221"/>
      <c r="G16" s="222"/>
    </row>
    <row r="17" spans="1:7" s="61" customFormat="1" ht="37.5" customHeight="1">
      <c r="A17" s="453"/>
      <c r="B17" s="453"/>
      <c r="C17" s="453"/>
      <c r="D17" s="453"/>
      <c r="E17" s="453"/>
      <c r="F17" s="453"/>
      <c r="G17" s="453"/>
    </row>
    <row r="18" spans="1:7" s="61" customFormat="1" ht="15.75" customHeight="1">
      <c r="A18" s="296"/>
      <c r="B18" s="296"/>
      <c r="C18" s="225"/>
      <c r="D18" s="226"/>
      <c r="E18" s="221"/>
      <c r="F18" s="221"/>
      <c r="G18" s="222"/>
    </row>
    <row r="19" spans="1:7" s="61" customFormat="1" ht="15.75" customHeight="1">
      <c r="A19" s="296"/>
      <c r="B19" s="296"/>
      <c r="C19" s="225"/>
      <c r="D19" s="226"/>
      <c r="E19" s="221"/>
      <c r="F19" s="221"/>
      <c r="G19" s="222"/>
    </row>
    <row r="20" spans="1:7" s="61" customFormat="1" ht="20.25" customHeight="1">
      <c r="A20" s="459" t="s">
        <v>229</v>
      </c>
      <c r="B20" s="454"/>
      <c r="C20" s="454"/>
      <c r="D20" s="454"/>
      <c r="E20" s="454"/>
      <c r="F20" s="454"/>
      <c r="G20" s="454"/>
    </row>
    <row r="21" spans="1:7" s="61" customFormat="1" ht="15.75" customHeight="1">
      <c r="A21" s="296"/>
      <c r="B21" s="296"/>
      <c r="C21" s="225"/>
      <c r="D21" s="226"/>
      <c r="E21" s="221"/>
      <c r="F21" s="221"/>
      <c r="G21" s="222"/>
    </row>
    <row r="22" spans="1:7" s="61" customFormat="1" ht="24" customHeight="1">
      <c r="A22" s="453" t="s">
        <v>159</v>
      </c>
      <c r="B22" s="453"/>
      <c r="C22" s="453"/>
      <c r="D22" s="453"/>
      <c r="E22" s="453"/>
      <c r="F22" s="453"/>
      <c r="G22" s="453"/>
    </row>
    <row r="23" spans="1:7" s="61" customFormat="1" ht="27.75" customHeight="1">
      <c r="A23" s="460" t="s">
        <v>247</v>
      </c>
      <c r="B23" s="460"/>
      <c r="C23" s="460"/>
      <c r="D23" s="460"/>
      <c r="E23" s="460"/>
      <c r="F23" s="260"/>
      <c r="G23" s="336">
        <v>35273700</v>
      </c>
    </row>
    <row r="24" spans="1:7" s="61" customFormat="1" ht="21.75" customHeight="1">
      <c r="A24" s="227"/>
      <c r="B24" s="227"/>
      <c r="C24" s="227"/>
      <c r="D24" s="227"/>
      <c r="E24" s="227"/>
      <c r="F24" s="260"/>
      <c r="G24" s="336"/>
    </row>
    <row r="25" spans="1:7" s="61" customFormat="1" ht="27.75" customHeight="1">
      <c r="A25" s="221"/>
      <c r="B25" s="223"/>
      <c r="C25" s="221"/>
      <c r="D25" s="219" t="s">
        <v>95</v>
      </c>
      <c r="E25" s="221"/>
      <c r="F25" s="228"/>
      <c r="G25" s="337">
        <v>34373700</v>
      </c>
    </row>
    <row r="26" spans="1:7" s="61" customFormat="1" ht="27.75" customHeight="1">
      <c r="A26" s="221"/>
      <c r="B26" s="223"/>
      <c r="C26" s="221"/>
      <c r="D26" s="219" t="s">
        <v>97</v>
      </c>
      <c r="E26" s="221"/>
      <c r="F26" s="228"/>
      <c r="G26" s="337">
        <f>F133</f>
        <v>700000</v>
      </c>
    </row>
    <row r="27" spans="1:7" s="61" customFormat="1" ht="26.25" customHeight="1">
      <c r="A27" s="221"/>
      <c r="B27" s="223"/>
      <c r="C27" s="221"/>
      <c r="D27" s="219" t="s">
        <v>96</v>
      </c>
      <c r="E27" s="229"/>
      <c r="F27" s="228"/>
      <c r="G27" s="337">
        <f>F134</f>
        <v>200000</v>
      </c>
    </row>
    <row r="28" spans="1:7" s="61" customFormat="1" ht="26.25" customHeight="1">
      <c r="A28" s="221"/>
      <c r="B28" s="223"/>
      <c r="C28" s="221"/>
      <c r="D28" s="219"/>
      <c r="E28" s="229"/>
      <c r="F28" s="228"/>
      <c r="G28" s="337"/>
    </row>
    <row r="29" spans="1:7" s="61" customFormat="1" ht="15" customHeight="1">
      <c r="A29" s="221"/>
      <c r="B29" s="223"/>
      <c r="C29" s="221"/>
      <c r="D29" s="219"/>
      <c r="E29" s="229"/>
      <c r="F29" s="228"/>
      <c r="G29" s="337"/>
    </row>
    <row r="30" spans="1:7" s="61" customFormat="1" ht="26.25" customHeight="1">
      <c r="A30" s="230" t="s">
        <v>248</v>
      </c>
      <c r="B30" s="220"/>
      <c r="C30" s="230"/>
      <c r="D30" s="230"/>
      <c r="E30" s="229"/>
      <c r="F30" s="228"/>
      <c r="G30" s="338">
        <v>30762950</v>
      </c>
    </row>
    <row r="31" spans="1:7" s="61" customFormat="1" ht="21" customHeight="1">
      <c r="A31" s="459"/>
      <c r="B31" s="454"/>
      <c r="C31" s="454"/>
      <c r="D31" s="454"/>
      <c r="E31" s="454"/>
      <c r="F31" s="454"/>
      <c r="G31" s="454"/>
    </row>
    <row r="32" spans="1:7" s="61" customFormat="1" ht="11.25" customHeight="1">
      <c r="A32" s="221"/>
      <c r="B32" s="223"/>
      <c r="C32" s="221"/>
      <c r="D32" s="221"/>
      <c r="E32" s="221"/>
      <c r="F32" s="221"/>
      <c r="G32" s="222"/>
    </row>
    <row r="33" spans="1:7" s="61" customFormat="1" ht="20.25">
      <c r="A33" s="459" t="s">
        <v>123</v>
      </c>
      <c r="B33" s="454"/>
      <c r="C33" s="454"/>
      <c r="D33" s="454"/>
      <c r="E33" s="454"/>
      <c r="F33" s="454"/>
      <c r="G33" s="454"/>
    </row>
    <row r="34" spans="1:7" s="61" customFormat="1" ht="26.25" customHeight="1">
      <c r="A34" s="459"/>
      <c r="B34" s="454"/>
      <c r="C34" s="454"/>
      <c r="D34" s="454"/>
      <c r="E34" s="454"/>
      <c r="F34" s="454"/>
      <c r="G34" s="454"/>
    </row>
    <row r="35" spans="1:7" s="61" customFormat="1" ht="40.5" customHeight="1">
      <c r="A35" s="453" t="s">
        <v>146</v>
      </c>
      <c r="B35" s="453"/>
      <c r="C35" s="453"/>
      <c r="D35" s="453"/>
      <c r="E35" s="453"/>
      <c r="F35" s="453"/>
      <c r="G35" s="453"/>
    </row>
    <row r="36" spans="1:7" s="61" customFormat="1" ht="18" customHeight="1">
      <c r="A36" s="211"/>
      <c r="B36" s="212"/>
      <c r="C36" s="211"/>
      <c r="D36" s="211"/>
      <c r="E36" s="211"/>
      <c r="F36" s="211"/>
      <c r="G36" s="213"/>
    </row>
    <row r="37" spans="1:7" s="61" customFormat="1" ht="43.5" customHeight="1">
      <c r="A37" s="453"/>
      <c r="B37" s="453"/>
      <c r="C37" s="453"/>
      <c r="D37" s="453"/>
      <c r="E37" s="453"/>
      <c r="F37" s="453"/>
      <c r="G37" s="453"/>
    </row>
    <row r="38" spans="1:7" s="61" customFormat="1" ht="14.25" customHeight="1">
      <c r="A38" s="279"/>
      <c r="B38" s="279"/>
      <c r="C38" s="279"/>
      <c r="D38" s="279"/>
      <c r="E38" s="279"/>
      <c r="F38" s="279"/>
      <c r="G38" s="279"/>
    </row>
    <row r="39" spans="1:7" s="61" customFormat="1" ht="14.25" customHeight="1">
      <c r="A39" s="279"/>
      <c r="B39" s="279"/>
      <c r="C39" s="279"/>
      <c r="D39" s="279"/>
      <c r="E39" s="279"/>
      <c r="F39" s="279"/>
      <c r="G39" s="279"/>
    </row>
    <row r="40" spans="1:7" s="61" customFormat="1" ht="9.75" customHeight="1" thickBot="1">
      <c r="A40" s="279"/>
      <c r="B40" s="279"/>
      <c r="C40" s="279"/>
      <c r="D40" s="279"/>
      <c r="E40" s="279"/>
      <c r="F40" s="279"/>
      <c r="G40" s="279"/>
    </row>
    <row r="41" spans="1:7" s="61" customFormat="1" ht="12.75">
      <c r="A41" s="36"/>
      <c r="B41" s="9"/>
      <c r="C41" s="63" t="s">
        <v>4</v>
      </c>
      <c r="D41" s="64" t="s">
        <v>4</v>
      </c>
      <c r="E41" s="65" t="s">
        <v>0</v>
      </c>
      <c r="F41" s="40" t="s">
        <v>5</v>
      </c>
      <c r="G41" s="66"/>
    </row>
    <row r="42" spans="1:7" s="61" customFormat="1" ht="13.5" thickBot="1">
      <c r="A42" s="8"/>
      <c r="B42" s="9"/>
      <c r="C42" s="10" t="s">
        <v>2</v>
      </c>
      <c r="D42" s="11" t="s">
        <v>2</v>
      </c>
      <c r="E42" s="12"/>
      <c r="F42" s="13">
        <v>2011</v>
      </c>
      <c r="G42" s="14"/>
    </row>
    <row r="43" spans="1:7" s="61" customFormat="1" ht="24" customHeight="1">
      <c r="A43" s="5"/>
      <c r="B43" s="15"/>
      <c r="C43" s="16"/>
      <c r="D43" s="461"/>
      <c r="E43" s="17" t="s">
        <v>6</v>
      </c>
      <c r="F43" s="464"/>
      <c r="G43" s="14"/>
    </row>
    <row r="44" spans="1:7" s="61" customFormat="1" ht="16.5">
      <c r="A44" s="5"/>
      <c r="B44" s="15"/>
      <c r="C44" s="18">
        <v>71</v>
      </c>
      <c r="D44" s="462"/>
      <c r="E44" s="19" t="s">
        <v>99</v>
      </c>
      <c r="F44" s="465"/>
      <c r="G44" s="14"/>
    </row>
    <row r="45" spans="1:7" s="61" customFormat="1" ht="19.5" customHeight="1">
      <c r="A45" s="5"/>
      <c r="B45" s="15"/>
      <c r="C45" s="20">
        <v>711</v>
      </c>
      <c r="D45" s="463"/>
      <c r="E45" s="21" t="s">
        <v>7</v>
      </c>
      <c r="F45" s="466"/>
      <c r="G45" s="14"/>
    </row>
    <row r="46" spans="1:7" s="61" customFormat="1" ht="23.25" customHeight="1">
      <c r="A46" s="5"/>
      <c r="B46" s="15"/>
      <c r="C46" s="301">
        <v>7111</v>
      </c>
      <c r="D46" s="467" t="s">
        <v>12</v>
      </c>
      <c r="E46" s="468"/>
      <c r="F46" s="302">
        <f>F47+F48+F49+F50</f>
        <v>6416650</v>
      </c>
      <c r="G46" s="14"/>
    </row>
    <row r="47" spans="1:7" s="61" customFormat="1" ht="24.75" customHeight="1">
      <c r="A47" s="5"/>
      <c r="B47" s="15"/>
      <c r="C47" s="303"/>
      <c r="D47" s="304">
        <v>71111</v>
      </c>
      <c r="E47" s="305" t="s">
        <v>8</v>
      </c>
      <c r="F47" s="243">
        <v>5492550</v>
      </c>
      <c r="G47" s="14"/>
    </row>
    <row r="48" spans="1:7" s="61" customFormat="1" ht="30.75" customHeight="1">
      <c r="A48" s="5"/>
      <c r="B48" s="15"/>
      <c r="C48" s="303"/>
      <c r="D48" s="306">
        <v>71114</v>
      </c>
      <c r="E48" s="307" t="s">
        <v>9</v>
      </c>
      <c r="F48" s="146">
        <v>70000</v>
      </c>
      <c r="G48" s="14"/>
    </row>
    <row r="49" spans="1:7" s="61" customFormat="1" ht="22.5" customHeight="1">
      <c r="A49" s="5"/>
      <c r="B49" s="15"/>
      <c r="C49" s="303"/>
      <c r="D49" s="306">
        <v>71116</v>
      </c>
      <c r="E49" s="308" t="s">
        <v>10</v>
      </c>
      <c r="F49" s="146">
        <v>168600</v>
      </c>
      <c r="G49" s="14"/>
    </row>
    <row r="50" spans="1:7" s="61" customFormat="1" ht="22.5" customHeight="1">
      <c r="A50" s="5"/>
      <c r="B50" s="15"/>
      <c r="C50" s="303"/>
      <c r="D50" s="306">
        <v>71117</v>
      </c>
      <c r="E50" s="309" t="s">
        <v>11</v>
      </c>
      <c r="F50" s="146">
        <v>685500</v>
      </c>
      <c r="G50" s="14"/>
    </row>
    <row r="51" spans="1:7" s="61" customFormat="1" ht="27" customHeight="1">
      <c r="A51" s="5"/>
      <c r="B51" s="15"/>
      <c r="C51" s="301">
        <v>7113</v>
      </c>
      <c r="D51" s="469" t="s">
        <v>62</v>
      </c>
      <c r="E51" s="470"/>
      <c r="F51" s="310">
        <f>SUM(F52:F53)</f>
        <v>6800000</v>
      </c>
      <c r="G51" s="14"/>
    </row>
    <row r="52" spans="1:7" s="61" customFormat="1" ht="27" customHeight="1">
      <c r="A52" s="5"/>
      <c r="B52" s="15"/>
      <c r="C52" s="303"/>
      <c r="D52" s="306">
        <v>71131</v>
      </c>
      <c r="E52" s="309" t="s">
        <v>13</v>
      </c>
      <c r="F52" s="146">
        <v>4300000</v>
      </c>
      <c r="G52" s="14"/>
    </row>
    <row r="53" spans="1:7" s="61" customFormat="1" ht="27" customHeight="1">
      <c r="A53" s="5"/>
      <c r="B53" s="15"/>
      <c r="C53" s="303"/>
      <c r="D53" s="306">
        <v>71132</v>
      </c>
      <c r="E53" s="309" t="s">
        <v>122</v>
      </c>
      <c r="F53" s="146">
        <v>2500000</v>
      </c>
      <c r="G53" s="14"/>
    </row>
    <row r="54" spans="1:7" s="61" customFormat="1" ht="27" customHeight="1">
      <c r="A54" s="5"/>
      <c r="B54" s="15"/>
      <c r="C54" s="301">
        <v>7117</v>
      </c>
      <c r="D54" s="469" t="s">
        <v>63</v>
      </c>
      <c r="E54" s="471"/>
      <c r="F54" s="310">
        <f>SUM(F55:F55)</f>
        <v>8000000</v>
      </c>
      <c r="G54" s="14"/>
    </row>
    <row r="55" spans="1:7" s="61" customFormat="1" ht="27" customHeight="1">
      <c r="A55" s="5"/>
      <c r="B55" s="15"/>
      <c r="C55" s="303"/>
      <c r="D55" s="306">
        <v>71175</v>
      </c>
      <c r="E55" s="309" t="s">
        <v>14</v>
      </c>
      <c r="F55" s="146">
        <v>8000000</v>
      </c>
      <c r="G55" s="14"/>
    </row>
    <row r="56" spans="1:7" s="61" customFormat="1" ht="27" customHeight="1">
      <c r="A56" s="5"/>
      <c r="B56" s="15"/>
      <c r="C56" s="301">
        <v>713</v>
      </c>
      <c r="D56" s="469" t="s">
        <v>18</v>
      </c>
      <c r="E56" s="471"/>
      <c r="F56" s="310">
        <f>SUM(F57:F58)</f>
        <v>1770000</v>
      </c>
      <c r="G56" s="14"/>
    </row>
    <row r="57" spans="1:7" s="61" customFormat="1" ht="27" customHeight="1">
      <c r="A57" s="5"/>
      <c r="B57" s="15"/>
      <c r="C57" s="303"/>
      <c r="D57" s="306">
        <v>71312</v>
      </c>
      <c r="E57" s="309" t="s">
        <v>16</v>
      </c>
      <c r="F57" s="256">
        <v>770000</v>
      </c>
      <c r="G57" s="14"/>
    </row>
    <row r="58" spans="1:7" s="61" customFormat="1" ht="27" customHeight="1">
      <c r="A58" s="5"/>
      <c r="B58" s="15"/>
      <c r="C58" s="303"/>
      <c r="D58" s="306">
        <v>71351</v>
      </c>
      <c r="E58" s="309" t="s">
        <v>17</v>
      </c>
      <c r="F58" s="256">
        <v>1000000</v>
      </c>
      <c r="G58" s="14"/>
    </row>
    <row r="59" spans="1:7" s="61" customFormat="1" ht="21.75" customHeight="1">
      <c r="A59" s="5"/>
      <c r="B59" s="15"/>
      <c r="C59" s="301">
        <v>714</v>
      </c>
      <c r="D59" s="469" t="s">
        <v>19</v>
      </c>
      <c r="E59" s="471"/>
      <c r="F59" s="310">
        <f>SUM(F60:F64)</f>
        <v>26130000</v>
      </c>
      <c r="G59" s="14"/>
    </row>
    <row r="60" spans="1:7" s="61" customFormat="1" ht="34.5" customHeight="1">
      <c r="A60" s="5"/>
      <c r="B60" s="15"/>
      <c r="C60" s="303"/>
      <c r="D60" s="306">
        <v>71420</v>
      </c>
      <c r="E60" s="311" t="s">
        <v>149</v>
      </c>
      <c r="F60" s="256">
        <v>970000</v>
      </c>
      <c r="G60" s="14"/>
    </row>
    <row r="61" spans="1:7" s="61" customFormat="1" ht="39" customHeight="1">
      <c r="A61" s="5"/>
      <c r="B61" s="15"/>
      <c r="C61" s="303"/>
      <c r="D61" s="306">
        <v>71460</v>
      </c>
      <c r="E61" s="319" t="s">
        <v>144</v>
      </c>
      <c r="F61" s="256">
        <v>23500000</v>
      </c>
      <c r="G61" s="285"/>
    </row>
    <row r="62" spans="1:7" s="61" customFormat="1" ht="30" customHeight="1">
      <c r="A62" s="5"/>
      <c r="B62" s="15"/>
      <c r="C62" s="303"/>
      <c r="D62" s="306">
        <v>71461</v>
      </c>
      <c r="E62" s="312" t="s">
        <v>143</v>
      </c>
      <c r="F62" s="256">
        <v>250000</v>
      </c>
      <c r="G62" s="285"/>
    </row>
    <row r="63" spans="1:7" s="61" customFormat="1" ht="30" customHeight="1">
      <c r="A63" s="5"/>
      <c r="B63" s="15"/>
      <c r="C63" s="303"/>
      <c r="D63" s="306">
        <v>71470</v>
      </c>
      <c r="E63" s="312" t="s">
        <v>150</v>
      </c>
      <c r="F63" s="256">
        <v>850000</v>
      </c>
      <c r="G63" s="285"/>
    </row>
    <row r="64" spans="1:7" s="61" customFormat="1" ht="28.5" customHeight="1">
      <c r="A64" s="5"/>
      <c r="B64" s="15"/>
      <c r="C64" s="303"/>
      <c r="D64" s="313">
        <v>71480</v>
      </c>
      <c r="E64" s="309" t="s">
        <v>160</v>
      </c>
      <c r="F64" s="256">
        <v>560000</v>
      </c>
      <c r="G64" s="14"/>
    </row>
    <row r="65" spans="1:7" s="61" customFormat="1" ht="21.75" customHeight="1">
      <c r="A65" s="5"/>
      <c r="B65" s="15"/>
      <c r="C65" s="301">
        <v>715</v>
      </c>
      <c r="D65" s="469" t="s">
        <v>67</v>
      </c>
      <c r="E65" s="471"/>
      <c r="F65" s="310">
        <f>SUM(F66:F70)</f>
        <v>2770000</v>
      </c>
      <c r="G65" s="14"/>
    </row>
    <row r="66" spans="1:7" s="61" customFormat="1" ht="30" customHeight="1">
      <c r="A66" s="5"/>
      <c r="B66" s="15"/>
      <c r="C66" s="303"/>
      <c r="D66" s="306">
        <v>71523</v>
      </c>
      <c r="E66" s="311" t="s">
        <v>15</v>
      </c>
      <c r="F66" s="146">
        <v>65000</v>
      </c>
      <c r="G66" s="14"/>
    </row>
    <row r="67" spans="1:7" s="61" customFormat="1" ht="30" customHeight="1">
      <c r="A67" s="5"/>
      <c r="B67" s="15"/>
      <c r="C67" s="303"/>
      <c r="D67" s="306">
        <v>71525</v>
      </c>
      <c r="E67" s="311" t="s">
        <v>66</v>
      </c>
      <c r="F67" s="146">
        <v>5000</v>
      </c>
      <c r="G67" s="14"/>
    </row>
    <row r="68" spans="1:7" s="61" customFormat="1" ht="49.5" customHeight="1">
      <c r="A68" s="5"/>
      <c r="B68" s="15"/>
      <c r="C68" s="303"/>
      <c r="D68" s="306">
        <v>71531</v>
      </c>
      <c r="E68" s="311" t="s">
        <v>242</v>
      </c>
      <c r="F68" s="146">
        <v>750000</v>
      </c>
      <c r="G68" s="142"/>
    </row>
    <row r="69" spans="1:7" s="61" customFormat="1" ht="27.75" customHeight="1">
      <c r="A69" s="5"/>
      <c r="B69" s="15"/>
      <c r="C69" s="303"/>
      <c r="D69" s="314">
        <v>71532</v>
      </c>
      <c r="E69" s="315" t="s">
        <v>118</v>
      </c>
      <c r="F69" s="146">
        <v>1200000</v>
      </c>
      <c r="G69" s="14"/>
    </row>
    <row r="70" spans="1:7" s="61" customFormat="1" ht="24" customHeight="1">
      <c r="A70" s="5"/>
      <c r="B70" s="15"/>
      <c r="C70" s="303"/>
      <c r="D70" s="314">
        <v>71554</v>
      </c>
      <c r="E70" s="316" t="s">
        <v>68</v>
      </c>
      <c r="F70" s="146">
        <v>750000</v>
      </c>
      <c r="G70" s="14"/>
    </row>
    <row r="71" spans="1:7" s="61" customFormat="1" ht="24" customHeight="1">
      <c r="A71" s="5"/>
      <c r="B71" s="15"/>
      <c r="C71" s="317">
        <v>72</v>
      </c>
      <c r="D71" s="467" t="s">
        <v>65</v>
      </c>
      <c r="E71" s="472"/>
      <c r="F71" s="318"/>
      <c r="G71" s="14"/>
    </row>
    <row r="72" spans="1:7" s="61" customFormat="1" ht="26.25" customHeight="1">
      <c r="A72" s="5"/>
      <c r="B72" s="15"/>
      <c r="C72" s="317">
        <v>721</v>
      </c>
      <c r="D72" s="469" t="s">
        <v>69</v>
      </c>
      <c r="E72" s="473"/>
      <c r="F72" s="310">
        <f>SUM(F73)</f>
        <v>14000000</v>
      </c>
      <c r="G72" s="14"/>
    </row>
    <row r="73" spans="1:7" s="61" customFormat="1" ht="35.25" customHeight="1">
      <c r="A73" s="5"/>
      <c r="B73" s="15"/>
      <c r="C73" s="303"/>
      <c r="D73" s="304">
        <v>72112</v>
      </c>
      <c r="E73" s="320" t="s">
        <v>241</v>
      </c>
      <c r="F73" s="146">
        <v>14000000</v>
      </c>
      <c r="G73" s="14"/>
    </row>
    <row r="74" spans="1:7" s="61" customFormat="1" ht="28.5" customHeight="1">
      <c r="A74" s="5"/>
      <c r="B74" s="15"/>
      <c r="C74" s="317">
        <v>73</v>
      </c>
      <c r="D74" s="467" t="s">
        <v>235</v>
      </c>
      <c r="E74" s="472"/>
      <c r="F74" s="310">
        <f>SUM(F75)</f>
        <v>0</v>
      </c>
      <c r="G74" s="14"/>
    </row>
    <row r="75" spans="1:7" s="61" customFormat="1" ht="24.75" customHeight="1">
      <c r="A75" s="5"/>
      <c r="B75" s="15"/>
      <c r="C75" s="317">
        <v>732</v>
      </c>
      <c r="D75" s="306">
        <v>73211</v>
      </c>
      <c r="E75" s="311" t="s">
        <v>71</v>
      </c>
      <c r="F75" s="146">
        <v>0</v>
      </c>
      <c r="G75" s="14"/>
    </row>
    <row r="76" spans="1:7" s="61" customFormat="1" ht="20.25" customHeight="1">
      <c r="A76" s="5"/>
      <c r="B76" s="15"/>
      <c r="C76" s="301">
        <v>74</v>
      </c>
      <c r="D76" s="467" t="s">
        <v>70</v>
      </c>
      <c r="E76" s="472"/>
      <c r="F76" s="318"/>
      <c r="G76" s="14"/>
    </row>
    <row r="77" spans="1:7" s="61" customFormat="1" ht="23.25" customHeight="1">
      <c r="A77" s="5"/>
      <c r="B77" s="15"/>
      <c r="C77" s="301">
        <v>742</v>
      </c>
      <c r="D77" s="469" t="s">
        <v>64</v>
      </c>
      <c r="E77" s="473"/>
      <c r="F77" s="247">
        <f>F78</f>
        <v>150000</v>
      </c>
      <c r="G77" s="14"/>
    </row>
    <row r="78" spans="1:7" s="61" customFormat="1" ht="26.25" customHeight="1" thickBot="1">
      <c r="A78" s="5"/>
      <c r="B78" s="15"/>
      <c r="C78" s="303"/>
      <c r="D78" s="306">
        <v>74211</v>
      </c>
      <c r="E78" s="309" t="s">
        <v>240</v>
      </c>
      <c r="F78" s="146">
        <v>150000</v>
      </c>
      <c r="G78" s="14"/>
    </row>
    <row r="79" spans="1:7" s="61" customFormat="1" ht="33" customHeight="1" thickBot="1" thickTop="1">
      <c r="A79" s="5"/>
      <c r="B79" s="15"/>
      <c r="C79" s="34">
        <v>7</v>
      </c>
      <c r="D79" s="474" t="s">
        <v>72</v>
      </c>
      <c r="E79" s="475"/>
      <c r="F79" s="339">
        <f>F77+F72+F65+F59+F56+F54+F51+F46+F74</f>
        <v>66036650</v>
      </c>
      <c r="G79" s="14"/>
    </row>
    <row r="80" spans="1:7" s="61" customFormat="1" ht="15" customHeight="1" thickBot="1">
      <c r="A80" s="5"/>
      <c r="B80" s="15"/>
      <c r="C80" s="282"/>
      <c r="D80" s="283"/>
      <c r="E80" s="281"/>
      <c r="F80" s="284"/>
      <c r="G80" s="88"/>
    </row>
    <row r="81" spans="1:7" s="61" customFormat="1" ht="12.75">
      <c r="A81" s="36"/>
      <c r="B81" s="9"/>
      <c r="C81" s="37" t="s">
        <v>90</v>
      </c>
      <c r="D81" s="38" t="s">
        <v>90</v>
      </c>
      <c r="E81" s="39" t="s">
        <v>0</v>
      </c>
      <c r="F81" s="40" t="s">
        <v>5</v>
      </c>
      <c r="G81" s="14"/>
    </row>
    <row r="82" spans="1:7" s="61" customFormat="1" ht="13.5" thickBot="1">
      <c r="A82" s="8"/>
      <c r="B82" s="9"/>
      <c r="C82" s="41" t="s">
        <v>2</v>
      </c>
      <c r="D82" s="42" t="s">
        <v>2</v>
      </c>
      <c r="E82" s="43"/>
      <c r="F82" s="13">
        <v>2011</v>
      </c>
      <c r="G82" s="14"/>
    </row>
    <row r="83" spans="1:7" s="61" customFormat="1" ht="19.5" customHeight="1">
      <c r="A83" s="5"/>
      <c r="B83" s="15"/>
      <c r="C83" s="317"/>
      <c r="D83" s="321"/>
      <c r="E83" s="45" t="s">
        <v>20</v>
      </c>
      <c r="F83" s="322"/>
      <c r="G83" s="14"/>
    </row>
    <row r="84" spans="1:7" s="61" customFormat="1" ht="19.5" customHeight="1">
      <c r="A84" s="5"/>
      <c r="B84" s="15"/>
      <c r="C84" s="317">
        <v>411</v>
      </c>
      <c r="D84" s="323"/>
      <c r="E84" s="324" t="s">
        <v>185</v>
      </c>
      <c r="F84" s="335">
        <f>F85+F86+F87+F88+F89</f>
        <v>8725100</v>
      </c>
      <c r="G84" s="14"/>
    </row>
    <row r="85" spans="1:7" s="61" customFormat="1" ht="16.5" customHeight="1">
      <c r="A85" s="5"/>
      <c r="B85" s="15"/>
      <c r="C85" s="317"/>
      <c r="D85" s="306">
        <v>4111</v>
      </c>
      <c r="E85" s="309" t="s">
        <v>35</v>
      </c>
      <c r="F85" s="146">
        <v>5184500</v>
      </c>
      <c r="G85" s="14"/>
    </row>
    <row r="86" spans="1:7" s="61" customFormat="1" ht="16.5" customHeight="1">
      <c r="A86" s="5"/>
      <c r="B86" s="15"/>
      <c r="C86" s="317"/>
      <c r="D86" s="306">
        <v>4112</v>
      </c>
      <c r="E86" s="309" t="s">
        <v>21</v>
      </c>
      <c r="F86" s="146">
        <v>706200</v>
      </c>
      <c r="G86" s="14"/>
    </row>
    <row r="87" spans="1:7" s="61" customFormat="1" ht="16.5" customHeight="1">
      <c r="A87" s="5"/>
      <c r="B87" s="15"/>
      <c r="C87" s="317"/>
      <c r="D87" s="306">
        <v>4113</v>
      </c>
      <c r="E87" s="309" t="s">
        <v>73</v>
      </c>
      <c r="F87" s="146">
        <v>1813300</v>
      </c>
      <c r="G87" s="14"/>
    </row>
    <row r="88" spans="1:7" s="61" customFormat="1" ht="16.5" customHeight="1">
      <c r="A88" s="5"/>
      <c r="B88" s="15"/>
      <c r="C88" s="317"/>
      <c r="D88" s="306">
        <v>4114</v>
      </c>
      <c r="E88" s="309" t="s">
        <v>74</v>
      </c>
      <c r="F88" s="146">
        <v>886700</v>
      </c>
      <c r="G88" s="14"/>
    </row>
    <row r="89" spans="1:7" s="61" customFormat="1" ht="16.5" customHeight="1">
      <c r="A89" s="5"/>
      <c r="B89" s="15"/>
      <c r="C89" s="317"/>
      <c r="D89" s="306">
        <v>4115</v>
      </c>
      <c r="E89" s="309" t="s">
        <v>14</v>
      </c>
      <c r="F89" s="146">
        <v>134400</v>
      </c>
      <c r="G89" s="14"/>
    </row>
    <row r="90" spans="1:7" s="61" customFormat="1" ht="19.5" customHeight="1">
      <c r="A90" s="5"/>
      <c r="B90" s="15"/>
      <c r="C90" s="317">
        <v>412</v>
      </c>
      <c r="D90" s="323"/>
      <c r="E90" s="324" t="s">
        <v>186</v>
      </c>
      <c r="F90" s="335">
        <f>F91+F92+F93+F94+F95+F96</f>
        <v>2120800</v>
      </c>
      <c r="G90" s="14"/>
    </row>
    <row r="91" spans="1:7" s="61" customFormat="1" ht="16.5" customHeight="1">
      <c r="A91" s="5"/>
      <c r="B91" s="15"/>
      <c r="C91" s="317"/>
      <c r="D91" s="306">
        <v>4121</v>
      </c>
      <c r="E91" s="309" t="s">
        <v>23</v>
      </c>
      <c r="F91" s="146">
        <v>833000</v>
      </c>
      <c r="G91" s="14"/>
    </row>
    <row r="92" spans="1:7" s="61" customFormat="1" ht="16.5" customHeight="1">
      <c r="A92" s="5"/>
      <c r="B92" s="15"/>
      <c r="C92" s="317"/>
      <c r="D92" s="306">
        <v>4122</v>
      </c>
      <c r="E92" s="309" t="s">
        <v>25</v>
      </c>
      <c r="F92" s="146">
        <v>294900</v>
      </c>
      <c r="G92" s="14"/>
    </row>
    <row r="93" spans="1:7" s="61" customFormat="1" ht="16.5" customHeight="1">
      <c r="A93" s="5"/>
      <c r="B93" s="15"/>
      <c r="C93" s="317"/>
      <c r="D93" s="306">
        <v>4125</v>
      </c>
      <c r="E93" s="309" t="s">
        <v>24</v>
      </c>
      <c r="F93" s="146">
        <v>446100</v>
      </c>
      <c r="G93" s="14"/>
    </row>
    <row r="94" spans="1:7" s="61" customFormat="1" ht="16.5" customHeight="1">
      <c r="A94" s="5"/>
      <c r="B94" s="15"/>
      <c r="C94" s="317"/>
      <c r="D94" s="306">
        <v>4127</v>
      </c>
      <c r="E94" s="309" t="s">
        <v>75</v>
      </c>
      <c r="F94" s="146">
        <v>200000</v>
      </c>
      <c r="G94" s="14"/>
    </row>
    <row r="95" spans="1:7" s="61" customFormat="1" ht="16.5" customHeight="1">
      <c r="A95" s="5"/>
      <c r="B95" s="15"/>
      <c r="C95" s="317"/>
      <c r="D95" s="306">
        <v>4128</v>
      </c>
      <c r="E95" s="309" t="s">
        <v>76</v>
      </c>
      <c r="F95" s="146">
        <v>200000</v>
      </c>
      <c r="G95" s="14"/>
    </row>
    <row r="96" spans="1:7" s="61" customFormat="1" ht="16.5" customHeight="1">
      <c r="A96" s="5"/>
      <c r="B96" s="15"/>
      <c r="C96" s="317"/>
      <c r="D96" s="306">
        <v>4129</v>
      </c>
      <c r="E96" s="309" t="s">
        <v>26</v>
      </c>
      <c r="F96" s="146">
        <v>146800</v>
      </c>
      <c r="G96" s="14"/>
    </row>
    <row r="97" spans="1:7" s="61" customFormat="1" ht="19.5" customHeight="1">
      <c r="A97" s="5"/>
      <c r="B97" s="15"/>
      <c r="C97" s="317">
        <v>413</v>
      </c>
      <c r="D97" s="323"/>
      <c r="E97" s="324" t="s">
        <v>187</v>
      </c>
      <c r="F97" s="335">
        <f>SUM(F98:F105)</f>
        <v>7526000</v>
      </c>
      <c r="G97" s="14"/>
    </row>
    <row r="98" spans="1:7" s="61" customFormat="1" ht="16.5" customHeight="1">
      <c r="A98" s="5"/>
      <c r="B98" s="15"/>
      <c r="C98" s="317"/>
      <c r="D98" s="306">
        <v>4131</v>
      </c>
      <c r="E98" s="309" t="s">
        <v>77</v>
      </c>
      <c r="F98" s="146">
        <v>526200</v>
      </c>
      <c r="G98" s="14"/>
    </row>
    <row r="99" spans="1:7" s="61" customFormat="1" ht="16.5" customHeight="1">
      <c r="A99" s="5"/>
      <c r="B99" s="15"/>
      <c r="C99" s="317"/>
      <c r="D99" s="306">
        <v>4132</v>
      </c>
      <c r="E99" s="309" t="s">
        <v>194</v>
      </c>
      <c r="F99" s="146">
        <v>133900</v>
      </c>
      <c r="G99" s="14"/>
    </row>
    <row r="100" spans="1:7" s="61" customFormat="1" ht="16.5" customHeight="1">
      <c r="A100" s="5"/>
      <c r="B100" s="15"/>
      <c r="C100" s="317"/>
      <c r="D100" s="306">
        <v>4133</v>
      </c>
      <c r="E100" s="309" t="s">
        <v>195</v>
      </c>
      <c r="F100" s="146">
        <v>24500</v>
      </c>
      <c r="G100" s="14"/>
    </row>
    <row r="101" spans="1:7" s="61" customFormat="1" ht="16.5" customHeight="1">
      <c r="A101" s="5"/>
      <c r="B101" s="15"/>
      <c r="C101" s="317"/>
      <c r="D101" s="306">
        <v>4134</v>
      </c>
      <c r="E101" s="309" t="s">
        <v>212</v>
      </c>
      <c r="F101" s="146">
        <v>2183000</v>
      </c>
      <c r="G101" s="14"/>
    </row>
    <row r="102" spans="1:7" s="61" customFormat="1" ht="16.5" customHeight="1">
      <c r="A102" s="5"/>
      <c r="B102" s="15"/>
      <c r="C102" s="317"/>
      <c r="D102" s="306">
        <v>4135</v>
      </c>
      <c r="E102" s="309" t="s">
        <v>79</v>
      </c>
      <c r="F102" s="146">
        <v>255000</v>
      </c>
      <c r="G102" s="14"/>
    </row>
    <row r="103" spans="1:7" s="61" customFormat="1" ht="16.5" customHeight="1">
      <c r="A103" s="5"/>
      <c r="B103" s="15"/>
      <c r="C103" s="317"/>
      <c r="D103" s="306">
        <v>4136</v>
      </c>
      <c r="E103" s="309" t="s">
        <v>78</v>
      </c>
      <c r="F103" s="146">
        <v>66500</v>
      </c>
      <c r="G103" s="14"/>
    </row>
    <row r="104" spans="1:7" s="61" customFormat="1" ht="16.5" customHeight="1">
      <c r="A104" s="5"/>
      <c r="B104" s="15"/>
      <c r="C104" s="317"/>
      <c r="D104" s="306">
        <v>4137</v>
      </c>
      <c r="E104" s="309" t="s">
        <v>80</v>
      </c>
      <c r="F104" s="146">
        <v>110000</v>
      </c>
      <c r="G104" s="14"/>
    </row>
    <row r="105" spans="1:7" s="61" customFormat="1" ht="16.5" customHeight="1">
      <c r="A105" s="5"/>
      <c r="B105" s="15"/>
      <c r="C105" s="317"/>
      <c r="D105" s="306">
        <v>4139</v>
      </c>
      <c r="E105" s="309" t="s">
        <v>28</v>
      </c>
      <c r="F105" s="146">
        <v>4226900</v>
      </c>
      <c r="G105" s="14"/>
    </row>
    <row r="106" spans="1:7" s="61" customFormat="1" ht="19.5" customHeight="1">
      <c r="A106" s="5"/>
      <c r="B106" s="15"/>
      <c r="C106" s="317">
        <v>414</v>
      </c>
      <c r="D106" s="323"/>
      <c r="E106" s="324" t="s">
        <v>81</v>
      </c>
      <c r="F106" s="335">
        <f>F107+F108+F109</f>
        <v>335000</v>
      </c>
      <c r="G106" s="14"/>
    </row>
    <row r="107" spans="1:7" s="61" customFormat="1" ht="16.5" customHeight="1">
      <c r="A107" s="5"/>
      <c r="B107" s="15"/>
      <c r="C107" s="317"/>
      <c r="D107" s="306">
        <v>4142</v>
      </c>
      <c r="E107" s="311" t="s">
        <v>243</v>
      </c>
      <c r="F107" s="146">
        <v>120000</v>
      </c>
      <c r="G107" s="14"/>
    </row>
    <row r="108" spans="1:7" s="61" customFormat="1" ht="16.5" customHeight="1">
      <c r="A108" s="5"/>
      <c r="B108" s="15"/>
      <c r="C108" s="317"/>
      <c r="D108" s="306">
        <v>4143</v>
      </c>
      <c r="E108" s="311" t="s">
        <v>134</v>
      </c>
      <c r="F108" s="146">
        <v>150000</v>
      </c>
      <c r="G108" s="14"/>
    </row>
    <row r="109" spans="1:7" s="61" customFormat="1" ht="16.5" customHeight="1">
      <c r="A109" s="5"/>
      <c r="B109" s="15"/>
      <c r="C109" s="317"/>
      <c r="D109" s="306">
        <v>4144</v>
      </c>
      <c r="E109" s="326" t="s">
        <v>92</v>
      </c>
      <c r="F109" s="146">
        <v>65000</v>
      </c>
      <c r="G109" s="14"/>
    </row>
    <row r="110" spans="1:7" s="61" customFormat="1" ht="19.5" customHeight="1">
      <c r="A110" s="5"/>
      <c r="B110" s="15"/>
      <c r="C110" s="317">
        <v>415</v>
      </c>
      <c r="D110" s="327"/>
      <c r="E110" s="328" t="s">
        <v>55</v>
      </c>
      <c r="F110" s="335">
        <f>F111+F112</f>
        <v>700000</v>
      </c>
      <c r="G110" s="14"/>
    </row>
    <row r="111" spans="1:7" s="61" customFormat="1" ht="16.5" customHeight="1">
      <c r="A111" s="5"/>
      <c r="B111" s="15"/>
      <c r="C111" s="317"/>
      <c r="D111" s="306">
        <v>4151</v>
      </c>
      <c r="E111" s="320" t="s">
        <v>56</v>
      </c>
      <c r="F111" s="146">
        <v>50000</v>
      </c>
      <c r="G111" s="14"/>
    </row>
    <row r="112" spans="1:7" s="61" customFormat="1" ht="16.5" customHeight="1">
      <c r="A112" s="5"/>
      <c r="B112" s="15"/>
      <c r="C112" s="317"/>
      <c r="D112" s="306">
        <v>4152</v>
      </c>
      <c r="E112" s="309" t="s">
        <v>57</v>
      </c>
      <c r="F112" s="146">
        <v>650000</v>
      </c>
      <c r="G112" s="14"/>
    </row>
    <row r="113" spans="1:7" s="61" customFormat="1" ht="19.5" customHeight="1">
      <c r="A113" s="5"/>
      <c r="B113" s="15"/>
      <c r="C113" s="317">
        <v>416</v>
      </c>
      <c r="D113" s="323"/>
      <c r="E113" s="324" t="s">
        <v>29</v>
      </c>
      <c r="F113" s="335">
        <f>F114</f>
        <v>6000</v>
      </c>
      <c r="G113" s="14"/>
    </row>
    <row r="114" spans="1:7" s="61" customFormat="1" ht="16.5" customHeight="1">
      <c r="A114" s="5"/>
      <c r="B114" s="15"/>
      <c r="C114" s="317"/>
      <c r="D114" s="306">
        <v>4161</v>
      </c>
      <c r="E114" s="309" t="s">
        <v>30</v>
      </c>
      <c r="F114" s="146">
        <v>6000</v>
      </c>
      <c r="G114" s="14"/>
    </row>
    <row r="115" spans="1:7" s="61" customFormat="1" ht="19.5" customHeight="1">
      <c r="A115" s="5"/>
      <c r="B115" s="15"/>
      <c r="C115" s="317">
        <v>418</v>
      </c>
      <c r="D115" s="323"/>
      <c r="E115" s="324" t="s">
        <v>88</v>
      </c>
      <c r="F115" s="335">
        <f>F116</f>
        <v>100000</v>
      </c>
      <c r="G115" s="14"/>
    </row>
    <row r="116" spans="1:7" s="61" customFormat="1" ht="16.5" customHeight="1">
      <c r="A116" s="5"/>
      <c r="B116" s="15"/>
      <c r="C116" s="317"/>
      <c r="D116" s="306">
        <v>4181</v>
      </c>
      <c r="E116" s="311" t="s">
        <v>51</v>
      </c>
      <c r="F116" s="146">
        <v>100000</v>
      </c>
      <c r="G116" s="14"/>
    </row>
    <row r="117" spans="1:7" s="61" customFormat="1" ht="34.5" customHeight="1">
      <c r="A117" s="5"/>
      <c r="B117" s="15"/>
      <c r="C117" s="317">
        <v>431</v>
      </c>
      <c r="D117" s="323"/>
      <c r="E117" s="136" t="s">
        <v>193</v>
      </c>
      <c r="F117" s="335">
        <f>F118+F119+F120+F121+F123+F122</f>
        <v>12338500</v>
      </c>
      <c r="G117" s="14"/>
    </row>
    <row r="118" spans="1:7" s="61" customFormat="1" ht="16.5" customHeight="1">
      <c r="A118" s="5"/>
      <c r="B118" s="15"/>
      <c r="C118" s="317"/>
      <c r="D118" s="306">
        <v>4311</v>
      </c>
      <c r="E118" s="329" t="s">
        <v>226</v>
      </c>
      <c r="F118" s="146">
        <v>130000</v>
      </c>
      <c r="G118" s="14"/>
    </row>
    <row r="119" spans="1:7" s="61" customFormat="1" ht="16.5" customHeight="1">
      <c r="A119" s="5"/>
      <c r="B119" s="15"/>
      <c r="C119" s="317"/>
      <c r="D119" s="306">
        <v>4312</v>
      </c>
      <c r="E119" s="325" t="s">
        <v>197</v>
      </c>
      <c r="F119" s="146">
        <v>560500</v>
      </c>
      <c r="G119" s="14"/>
    </row>
    <row r="120" spans="1:7" s="61" customFormat="1" ht="16.5" customHeight="1">
      <c r="A120" s="5"/>
      <c r="B120" s="15"/>
      <c r="C120" s="317"/>
      <c r="D120" s="306">
        <v>4313</v>
      </c>
      <c r="E120" s="325" t="s">
        <v>82</v>
      </c>
      <c r="F120" s="146">
        <v>1285000</v>
      </c>
      <c r="G120" s="14"/>
    </row>
    <row r="121" spans="1:7" s="61" customFormat="1" ht="16.5" customHeight="1">
      <c r="A121" s="5"/>
      <c r="B121" s="15"/>
      <c r="C121" s="317"/>
      <c r="D121" s="306">
        <v>4317</v>
      </c>
      <c r="E121" s="325" t="s">
        <v>84</v>
      </c>
      <c r="F121" s="146">
        <v>1070000</v>
      </c>
      <c r="G121" s="14"/>
    </row>
    <row r="122" spans="1:7" s="61" customFormat="1" ht="16.5" customHeight="1">
      <c r="A122" s="5"/>
      <c r="B122" s="15"/>
      <c r="C122" s="317"/>
      <c r="D122" s="306">
        <v>4318</v>
      </c>
      <c r="E122" s="325" t="s">
        <v>138</v>
      </c>
      <c r="F122" s="146">
        <v>800000</v>
      </c>
      <c r="G122" s="14"/>
    </row>
    <row r="123" spans="1:7" s="61" customFormat="1" ht="16.5" customHeight="1">
      <c r="A123" s="5"/>
      <c r="B123" s="15"/>
      <c r="C123" s="317"/>
      <c r="D123" s="306">
        <v>4319</v>
      </c>
      <c r="E123" s="325" t="s">
        <v>188</v>
      </c>
      <c r="F123" s="146">
        <v>8493000</v>
      </c>
      <c r="G123" s="14"/>
    </row>
    <row r="124" spans="1:7" s="61" customFormat="1" ht="15.75" customHeight="1">
      <c r="A124" s="5"/>
      <c r="B124" s="15"/>
      <c r="C124" s="317">
        <v>441</v>
      </c>
      <c r="D124" s="323"/>
      <c r="E124" s="324" t="s">
        <v>31</v>
      </c>
      <c r="F124" s="335">
        <f>F125+F126+F127+F128</f>
        <v>0</v>
      </c>
      <c r="G124" s="14"/>
    </row>
    <row r="125" spans="1:7" s="61" customFormat="1" ht="16.5" customHeight="1">
      <c r="A125" s="5"/>
      <c r="B125" s="15"/>
      <c r="C125" s="317"/>
      <c r="D125" s="306">
        <v>4412</v>
      </c>
      <c r="E125" s="309" t="s">
        <v>198</v>
      </c>
      <c r="F125" s="330">
        <f>F336</f>
        <v>0</v>
      </c>
      <c r="G125" s="14"/>
    </row>
    <row r="126" spans="1:7" s="61" customFormat="1" ht="16.5" customHeight="1">
      <c r="A126" s="5"/>
      <c r="B126" s="15"/>
      <c r="C126" s="317"/>
      <c r="D126" s="306">
        <v>4413</v>
      </c>
      <c r="E126" s="325" t="s">
        <v>199</v>
      </c>
      <c r="F126" s="330">
        <f>F337</f>
        <v>0</v>
      </c>
      <c r="G126" s="14"/>
    </row>
    <row r="127" spans="1:7" s="61" customFormat="1" ht="16.5" customHeight="1">
      <c r="A127" s="5"/>
      <c r="B127" s="15"/>
      <c r="C127" s="317"/>
      <c r="D127" s="306">
        <v>4415</v>
      </c>
      <c r="E127" s="325" t="s">
        <v>200</v>
      </c>
      <c r="F127" s="330">
        <f>F338</f>
        <v>0</v>
      </c>
      <c r="G127" s="14"/>
    </row>
    <row r="128" spans="1:7" s="61" customFormat="1" ht="16.5" customHeight="1">
      <c r="A128" s="5"/>
      <c r="B128" s="15"/>
      <c r="C128" s="317"/>
      <c r="D128" s="306">
        <v>4416</v>
      </c>
      <c r="E128" s="325" t="s">
        <v>121</v>
      </c>
      <c r="F128" s="330">
        <f>F339</f>
        <v>0</v>
      </c>
      <c r="G128" s="14"/>
    </row>
    <row r="129" spans="1:7" s="61" customFormat="1" ht="19.5" customHeight="1">
      <c r="A129" s="5"/>
      <c r="B129" s="15"/>
      <c r="C129" s="317">
        <v>46</v>
      </c>
      <c r="D129" s="323"/>
      <c r="E129" s="324" t="s">
        <v>245</v>
      </c>
      <c r="F129" s="335">
        <f>F130+F131</f>
        <v>2522300</v>
      </c>
      <c r="G129" s="14"/>
    </row>
    <row r="130" spans="1:7" s="61" customFormat="1" ht="16.5" customHeight="1">
      <c r="A130" s="5"/>
      <c r="B130" s="15"/>
      <c r="C130" s="317"/>
      <c r="D130" s="331">
        <v>4611</v>
      </c>
      <c r="E130" s="332" t="s">
        <v>161</v>
      </c>
      <c r="F130" s="333">
        <v>922300</v>
      </c>
      <c r="G130" s="14"/>
    </row>
    <row r="131" spans="1:7" s="61" customFormat="1" ht="16.5" customHeight="1">
      <c r="A131" s="5"/>
      <c r="B131" s="15"/>
      <c r="C131" s="317"/>
      <c r="D131" s="306">
        <v>4631</v>
      </c>
      <c r="E131" s="309" t="s">
        <v>85</v>
      </c>
      <c r="F131" s="146">
        <v>1600000</v>
      </c>
      <c r="G131" s="14"/>
    </row>
    <row r="132" spans="1:7" s="61" customFormat="1" ht="15" customHeight="1">
      <c r="A132" s="5"/>
      <c r="B132" s="15"/>
      <c r="C132" s="317">
        <v>47</v>
      </c>
      <c r="D132" s="323"/>
      <c r="E132" s="324" t="s">
        <v>32</v>
      </c>
      <c r="F132" s="335">
        <f>F133+F134</f>
        <v>900000</v>
      </c>
      <c r="G132" s="14"/>
    </row>
    <row r="133" spans="1:7" s="61" customFormat="1" ht="16.5" customHeight="1">
      <c r="A133" s="5"/>
      <c r="B133" s="15"/>
      <c r="C133" s="317"/>
      <c r="D133" s="306">
        <v>4711</v>
      </c>
      <c r="E133" s="309" t="s">
        <v>33</v>
      </c>
      <c r="F133" s="146">
        <v>700000</v>
      </c>
      <c r="G133" s="14"/>
    </row>
    <row r="134" spans="1:7" s="61" customFormat="1" ht="16.5" customHeight="1" thickBot="1">
      <c r="A134" s="5"/>
      <c r="B134" s="15"/>
      <c r="C134" s="317"/>
      <c r="D134" s="306">
        <v>4721</v>
      </c>
      <c r="E134" s="309" t="s">
        <v>44</v>
      </c>
      <c r="F134" s="146">
        <v>200000</v>
      </c>
      <c r="G134" s="14"/>
    </row>
    <row r="135" spans="1:7" s="61" customFormat="1" ht="29.25" customHeight="1" thickBot="1" thickTop="1">
      <c r="A135" s="5"/>
      <c r="B135" s="15"/>
      <c r="C135" s="58">
        <v>4</v>
      </c>
      <c r="D135" s="410" t="s">
        <v>98</v>
      </c>
      <c r="E135" s="476"/>
      <c r="F135" s="334">
        <f>F84+F90+F97+F106+F110+F113+F117+F115+F124+F129+F132</f>
        <v>35273700</v>
      </c>
      <c r="G135" s="14"/>
    </row>
    <row r="136" spans="1:7" s="61" customFormat="1" ht="12.75">
      <c r="A136" s="5"/>
      <c r="B136" s="15"/>
      <c r="C136" s="15"/>
      <c r="D136" s="15"/>
      <c r="E136" s="59"/>
      <c r="F136" s="60"/>
      <c r="G136" s="14"/>
    </row>
    <row r="137" spans="1:7" s="61" customFormat="1" ht="25.5" customHeight="1">
      <c r="A137" s="5"/>
      <c r="B137" s="15"/>
      <c r="C137" s="15"/>
      <c r="D137" s="15"/>
      <c r="E137" s="59"/>
      <c r="F137" s="60"/>
      <c r="G137" s="14"/>
    </row>
    <row r="138" spans="1:7" s="61" customFormat="1" ht="22.5" customHeight="1">
      <c r="A138" s="5"/>
      <c r="B138" s="15"/>
      <c r="C138" s="15"/>
      <c r="D138" s="15"/>
      <c r="E138" s="59"/>
      <c r="F138" s="60"/>
      <c r="G138" s="14"/>
    </row>
    <row r="139" spans="1:7" s="61" customFormat="1" ht="20.25">
      <c r="A139" s="459" t="s">
        <v>124</v>
      </c>
      <c r="B139" s="459"/>
      <c r="C139" s="459"/>
      <c r="D139" s="459"/>
      <c r="E139" s="459"/>
      <c r="F139" s="459"/>
      <c r="G139" s="459"/>
    </row>
    <row r="140" spans="1:7" s="61" customFormat="1" ht="20.25">
      <c r="A140" s="221"/>
      <c r="B140" s="223"/>
      <c r="C140" s="221"/>
      <c r="D140" s="221"/>
      <c r="E140" s="221"/>
      <c r="F140" s="221"/>
      <c r="G140" s="222"/>
    </row>
    <row r="141" spans="1:7" s="61" customFormat="1" ht="26.25" customHeight="1">
      <c r="A141" s="453" t="s">
        <v>224</v>
      </c>
      <c r="B141" s="453"/>
      <c r="C141" s="453"/>
      <c r="D141" s="453"/>
      <c r="E141" s="453"/>
      <c r="F141" s="453"/>
      <c r="G141" s="453"/>
    </row>
    <row r="142" spans="1:7" s="61" customFormat="1" ht="21" customHeight="1">
      <c r="A142" s="477" t="s">
        <v>225</v>
      </c>
      <c r="B142" s="477"/>
      <c r="C142" s="477"/>
      <c r="D142" s="477"/>
      <c r="E142" s="477"/>
      <c r="F142" s="477"/>
      <c r="G142" s="477"/>
    </row>
    <row r="143" spans="1:7" s="61" customFormat="1" ht="21" customHeight="1">
      <c r="A143" s="477"/>
      <c r="B143" s="477"/>
      <c r="C143" s="477"/>
      <c r="D143" s="477"/>
      <c r="E143" s="477"/>
      <c r="F143" s="477"/>
      <c r="G143" s="477"/>
    </row>
    <row r="144" spans="1:7" s="61" customFormat="1" ht="38.25" customHeight="1">
      <c r="A144" s="459" t="s">
        <v>125</v>
      </c>
      <c r="B144" s="459"/>
      <c r="C144" s="459"/>
      <c r="D144" s="459"/>
      <c r="E144" s="459"/>
      <c r="F144" s="459"/>
      <c r="G144" s="459"/>
    </row>
    <row r="145" spans="1:7" s="61" customFormat="1" ht="20.25">
      <c r="A145" s="219"/>
      <c r="B145" s="231"/>
      <c r="C145" s="219"/>
      <c r="D145" s="219"/>
      <c r="E145" s="219"/>
      <c r="F145" s="221"/>
      <c r="G145" s="232"/>
    </row>
    <row r="146" spans="1:7" s="61" customFormat="1" ht="39.75" customHeight="1">
      <c r="A146" s="453" t="s">
        <v>119</v>
      </c>
      <c r="B146" s="453"/>
      <c r="C146" s="453"/>
      <c r="D146" s="453"/>
      <c r="E146" s="453"/>
      <c r="F146" s="453"/>
      <c r="G146" s="453"/>
    </row>
    <row r="147" spans="1:7" s="61" customFormat="1" ht="23.25" customHeight="1">
      <c r="A147" s="219"/>
      <c r="B147" s="231"/>
      <c r="C147" s="219"/>
      <c r="D147" s="219"/>
      <c r="E147" s="219"/>
      <c r="F147" s="221"/>
      <c r="G147" s="232"/>
    </row>
    <row r="148" spans="1:7" s="61" customFormat="1" ht="24.75" customHeight="1">
      <c r="A148" s="459" t="s">
        <v>126</v>
      </c>
      <c r="B148" s="459"/>
      <c r="C148" s="459"/>
      <c r="D148" s="459"/>
      <c r="E148" s="459"/>
      <c r="F148" s="459"/>
      <c r="G148" s="459"/>
    </row>
    <row r="149" spans="1:7" s="61" customFormat="1" ht="20.25">
      <c r="A149" s="224"/>
      <c r="B149" s="224"/>
      <c r="C149" s="224"/>
      <c r="D149" s="224"/>
      <c r="E149" s="224"/>
      <c r="F149" s="267"/>
      <c r="G149" s="224"/>
    </row>
    <row r="150" spans="1:7" s="61" customFormat="1" ht="63" customHeight="1">
      <c r="A150" s="477" t="s">
        <v>230</v>
      </c>
      <c r="B150" s="477"/>
      <c r="C150" s="477"/>
      <c r="D150" s="477"/>
      <c r="E150" s="477"/>
      <c r="F150" s="477"/>
      <c r="G150" s="477"/>
    </row>
    <row r="151" spans="1:7" s="61" customFormat="1" ht="18.75" customHeight="1">
      <c r="A151" s="224"/>
      <c r="B151" s="224"/>
      <c r="C151" s="224"/>
      <c r="D151" s="224"/>
      <c r="E151" s="224"/>
      <c r="F151" s="267"/>
      <c r="G151" s="224"/>
    </row>
    <row r="152" spans="1:7" s="61" customFormat="1" ht="22.5" customHeight="1">
      <c r="A152" s="459" t="s">
        <v>127</v>
      </c>
      <c r="B152" s="478"/>
      <c r="C152" s="478"/>
      <c r="D152" s="478"/>
      <c r="E152" s="478"/>
      <c r="F152" s="478"/>
      <c r="G152" s="478"/>
    </row>
    <row r="153" spans="1:7" s="61" customFormat="1" ht="21.75" customHeight="1">
      <c r="A153" s="219"/>
      <c r="B153" s="231"/>
      <c r="C153" s="219"/>
      <c r="D153" s="219"/>
      <c r="E153" s="219"/>
      <c r="F153" s="221"/>
      <c r="G153" s="232"/>
    </row>
    <row r="154" spans="1:7" s="61" customFormat="1" ht="49.5" customHeight="1">
      <c r="A154" s="453" t="s">
        <v>155</v>
      </c>
      <c r="B154" s="453"/>
      <c r="C154" s="453"/>
      <c r="D154" s="453"/>
      <c r="E154" s="453"/>
      <c r="F154" s="453"/>
      <c r="G154" s="453"/>
    </row>
    <row r="155" spans="1:7" s="61" customFormat="1" ht="49.5" customHeight="1">
      <c r="A155" s="477" t="s">
        <v>135</v>
      </c>
      <c r="B155" s="477"/>
      <c r="C155" s="477"/>
      <c r="D155" s="477"/>
      <c r="E155" s="477"/>
      <c r="F155" s="477"/>
      <c r="G155" s="477"/>
    </row>
    <row r="156" spans="1:7" s="61" customFormat="1" ht="52.5" customHeight="1">
      <c r="A156" s="477" t="s">
        <v>151</v>
      </c>
      <c r="B156" s="477"/>
      <c r="C156" s="477"/>
      <c r="D156" s="477"/>
      <c r="E156" s="477"/>
      <c r="F156" s="477"/>
      <c r="G156" s="477"/>
    </row>
    <row r="157" spans="1:7" s="61" customFormat="1" ht="48.75" customHeight="1">
      <c r="A157" s="453" t="s">
        <v>218</v>
      </c>
      <c r="B157" s="453"/>
      <c r="C157" s="453"/>
      <c r="D157" s="453"/>
      <c r="E157" s="453"/>
      <c r="F157" s="453"/>
      <c r="G157" s="453"/>
    </row>
    <row r="158" spans="1:7" s="61" customFormat="1" ht="20.25">
      <c r="A158" s="219"/>
      <c r="B158" s="231"/>
      <c r="C158" s="219"/>
      <c r="D158" s="219"/>
      <c r="E158" s="219"/>
      <c r="F158" s="221"/>
      <c r="G158" s="232"/>
    </row>
    <row r="159" spans="1:7" s="61" customFormat="1" ht="20.25">
      <c r="A159" s="459" t="s">
        <v>128</v>
      </c>
      <c r="B159" s="459"/>
      <c r="C159" s="459"/>
      <c r="D159" s="459"/>
      <c r="E159" s="459"/>
      <c r="F159" s="459"/>
      <c r="G159" s="459"/>
    </row>
    <row r="160" spans="1:7" s="61" customFormat="1" ht="105" customHeight="1">
      <c r="A160" s="453" t="s">
        <v>137</v>
      </c>
      <c r="B160" s="453"/>
      <c r="C160" s="453"/>
      <c r="D160" s="453"/>
      <c r="E160" s="453"/>
      <c r="F160" s="453"/>
      <c r="G160" s="453"/>
    </row>
    <row r="161" spans="1:7" s="61" customFormat="1" ht="20.25">
      <c r="A161" s="219"/>
      <c r="B161" s="231"/>
      <c r="C161" s="219"/>
      <c r="D161" s="219"/>
      <c r="E161" s="219"/>
      <c r="F161" s="221"/>
      <c r="G161" s="232"/>
    </row>
    <row r="162" spans="1:7" s="61" customFormat="1" ht="20.25">
      <c r="A162" s="459" t="s">
        <v>129</v>
      </c>
      <c r="B162" s="459"/>
      <c r="C162" s="459"/>
      <c r="D162" s="459"/>
      <c r="E162" s="459"/>
      <c r="F162" s="459"/>
      <c r="G162" s="459"/>
    </row>
    <row r="163" spans="1:7" s="61" customFormat="1" ht="55.5" customHeight="1">
      <c r="A163" s="453" t="s">
        <v>219</v>
      </c>
      <c r="B163" s="453"/>
      <c r="C163" s="453"/>
      <c r="D163" s="453"/>
      <c r="E163" s="453"/>
      <c r="F163" s="453"/>
      <c r="G163" s="453"/>
    </row>
    <row r="164" spans="1:7" s="61" customFormat="1" ht="20.25">
      <c r="A164" s="219"/>
      <c r="B164" s="231"/>
      <c r="C164" s="219"/>
      <c r="D164" s="219"/>
      <c r="E164" s="219"/>
      <c r="F164" s="221"/>
      <c r="G164" s="232"/>
    </row>
    <row r="165" spans="1:7" s="61" customFormat="1" ht="21" customHeight="1">
      <c r="A165" s="459" t="s">
        <v>130</v>
      </c>
      <c r="B165" s="459"/>
      <c r="C165" s="459"/>
      <c r="D165" s="459"/>
      <c r="E165" s="459"/>
      <c r="F165" s="459"/>
      <c r="G165" s="459"/>
    </row>
    <row r="166" spans="1:7" s="61" customFormat="1" ht="12.75" customHeight="1">
      <c r="A166" s="219"/>
      <c r="B166" s="231"/>
      <c r="C166" s="219"/>
      <c r="D166" s="219"/>
      <c r="E166" s="219"/>
      <c r="F166" s="221"/>
      <c r="G166" s="232"/>
    </row>
    <row r="167" spans="1:7" s="61" customFormat="1" ht="65.25" customHeight="1">
      <c r="A167" s="453" t="s">
        <v>152</v>
      </c>
      <c r="B167" s="453"/>
      <c r="C167" s="453"/>
      <c r="D167" s="453"/>
      <c r="E167" s="453"/>
      <c r="F167" s="453"/>
      <c r="G167" s="453"/>
    </row>
    <row r="168" spans="1:7" s="61" customFormat="1" ht="17.25" customHeight="1">
      <c r="A168" s="217"/>
      <c r="B168" s="233"/>
      <c r="C168" s="217"/>
      <c r="D168" s="217"/>
      <c r="E168" s="217"/>
      <c r="F168" s="260"/>
      <c r="G168" s="217"/>
    </row>
    <row r="169" spans="1:7" s="61" customFormat="1" ht="37.5" customHeight="1">
      <c r="A169" s="454" t="s">
        <v>153</v>
      </c>
      <c r="B169" s="454"/>
      <c r="C169" s="454"/>
      <c r="D169" s="454"/>
      <c r="E169" s="454"/>
      <c r="F169" s="454"/>
      <c r="G169" s="454"/>
    </row>
    <row r="170" spans="1:7" s="61" customFormat="1" ht="22.5" customHeight="1">
      <c r="A170" s="218"/>
      <c r="B170" s="218"/>
      <c r="C170" s="218"/>
      <c r="D170" s="218"/>
      <c r="E170" s="218"/>
      <c r="F170" s="225"/>
      <c r="G170" s="218"/>
    </row>
    <row r="171" spans="1:7" s="61" customFormat="1" ht="20.25" customHeight="1">
      <c r="A171" s="225"/>
      <c r="B171" s="225"/>
      <c r="C171" s="225"/>
      <c r="D171" s="225"/>
      <c r="E171" s="225"/>
      <c r="F171" s="225"/>
      <c r="G171" s="225"/>
    </row>
    <row r="172" spans="1:7" s="61" customFormat="1" ht="20.25">
      <c r="A172" s="459" t="s">
        <v>131</v>
      </c>
      <c r="B172" s="459"/>
      <c r="C172" s="459"/>
      <c r="D172" s="459"/>
      <c r="E172" s="459"/>
      <c r="F172" s="459"/>
      <c r="G172" s="459"/>
    </row>
    <row r="173" spans="1:7" s="61" customFormat="1" ht="20.25">
      <c r="A173" s="219"/>
      <c r="B173" s="231"/>
      <c r="C173" s="219"/>
      <c r="D173" s="219"/>
      <c r="E173" s="219"/>
      <c r="F173" s="221"/>
      <c r="G173" s="232"/>
    </row>
    <row r="174" spans="1:7" s="61" customFormat="1" ht="42.75" customHeight="1">
      <c r="A174" s="454" t="s">
        <v>132</v>
      </c>
      <c r="B174" s="479"/>
      <c r="C174" s="479"/>
      <c r="D174" s="479"/>
      <c r="E174" s="479"/>
      <c r="F174" s="479"/>
      <c r="G174" s="479"/>
    </row>
    <row r="175" spans="1:7" s="61" customFormat="1" ht="48" customHeight="1">
      <c r="A175" s="453" t="s">
        <v>220</v>
      </c>
      <c r="B175" s="453"/>
      <c r="C175" s="453"/>
      <c r="D175" s="453"/>
      <c r="E175" s="453"/>
      <c r="F175" s="453"/>
      <c r="G175" s="453"/>
    </row>
    <row r="176" spans="1:7" s="61" customFormat="1" ht="14.25" customHeight="1">
      <c r="A176" s="454"/>
      <c r="B176" s="479"/>
      <c r="C176" s="479"/>
      <c r="D176" s="479"/>
      <c r="E176" s="479"/>
      <c r="F176" s="479"/>
      <c r="G176" s="479"/>
    </row>
    <row r="177" spans="1:7" s="61" customFormat="1" ht="20.25">
      <c r="A177" s="219"/>
      <c r="B177" s="231"/>
      <c r="C177" s="219"/>
      <c r="D177" s="219"/>
      <c r="E177" s="219"/>
      <c r="F177" s="221"/>
      <c r="G177" s="232"/>
    </row>
    <row r="178" spans="1:7" s="61" customFormat="1" ht="20.25">
      <c r="A178" s="459" t="s">
        <v>232</v>
      </c>
      <c r="B178" s="459"/>
      <c r="C178" s="459"/>
      <c r="D178" s="459"/>
      <c r="E178" s="459"/>
      <c r="F178" s="459"/>
      <c r="G178" s="459"/>
    </row>
    <row r="179" spans="1:7" s="61" customFormat="1" ht="20.25">
      <c r="A179" s="219"/>
      <c r="B179" s="231"/>
      <c r="C179" s="219"/>
      <c r="D179" s="219"/>
      <c r="E179" s="219"/>
      <c r="F179" s="221"/>
      <c r="G179" s="232"/>
    </row>
    <row r="180" spans="1:7" s="61" customFormat="1" ht="45" customHeight="1">
      <c r="A180" s="453" t="s">
        <v>147</v>
      </c>
      <c r="B180" s="453"/>
      <c r="C180" s="453"/>
      <c r="D180" s="453"/>
      <c r="E180" s="453"/>
      <c r="F180" s="453"/>
      <c r="G180" s="453"/>
    </row>
    <row r="181" spans="1:7" s="61" customFormat="1" ht="20.25">
      <c r="A181" s="219"/>
      <c r="B181" s="231"/>
      <c r="C181" s="219"/>
      <c r="D181" s="219"/>
      <c r="E181" s="219"/>
      <c r="F181" s="221"/>
      <c r="G181" s="232"/>
    </row>
    <row r="182" spans="1:7" s="61" customFormat="1" ht="20.25">
      <c r="A182" s="459" t="s">
        <v>233</v>
      </c>
      <c r="B182" s="459"/>
      <c r="C182" s="459"/>
      <c r="D182" s="459"/>
      <c r="E182" s="459"/>
      <c r="F182" s="459"/>
      <c r="G182" s="459"/>
    </row>
    <row r="183" spans="1:7" s="61" customFormat="1" ht="20.25">
      <c r="A183" s="219"/>
      <c r="B183" s="231"/>
      <c r="C183" s="219"/>
      <c r="D183" s="219"/>
      <c r="E183" s="219"/>
      <c r="F183" s="221"/>
      <c r="G183" s="232"/>
    </row>
    <row r="184" spans="1:7" s="61" customFormat="1" ht="20.25" customHeight="1">
      <c r="A184" s="454" t="s">
        <v>154</v>
      </c>
      <c r="B184" s="442"/>
      <c r="C184" s="442"/>
      <c r="D184" s="442"/>
      <c r="E184" s="442"/>
      <c r="F184" s="442"/>
      <c r="G184" s="442"/>
    </row>
    <row r="185" spans="1:7" s="61" customFormat="1" ht="20.25">
      <c r="A185" s="219"/>
      <c r="B185" s="231"/>
      <c r="C185" s="219"/>
      <c r="D185" s="219"/>
      <c r="E185" s="219"/>
      <c r="F185" s="221"/>
      <c r="G185" s="232"/>
    </row>
    <row r="186" spans="1:7" s="61" customFormat="1" ht="20.25">
      <c r="A186" s="459" t="s">
        <v>234</v>
      </c>
      <c r="B186" s="459"/>
      <c r="C186" s="459"/>
      <c r="D186" s="459"/>
      <c r="E186" s="459"/>
      <c r="F186" s="459"/>
      <c r="G186" s="459"/>
    </row>
    <row r="187" spans="1:7" s="61" customFormat="1" ht="20.25">
      <c r="A187" s="224"/>
      <c r="B187" s="224"/>
      <c r="C187" s="224"/>
      <c r="D187" s="224"/>
      <c r="E187" s="224"/>
      <c r="F187" s="267"/>
      <c r="G187" s="224"/>
    </row>
    <row r="188" spans="1:7" s="61" customFormat="1" ht="82.5" customHeight="1">
      <c r="A188" s="477" t="s">
        <v>231</v>
      </c>
      <c r="B188" s="477"/>
      <c r="C188" s="477"/>
      <c r="D188" s="477"/>
      <c r="E188" s="477"/>
      <c r="F188" s="477"/>
      <c r="G188" s="477"/>
    </row>
    <row r="189" spans="1:7" s="61" customFormat="1" ht="12.75" customHeight="1">
      <c r="A189" s="219"/>
      <c r="B189" s="231"/>
      <c r="C189" s="219"/>
      <c r="D189" s="219"/>
      <c r="E189" s="219"/>
      <c r="F189" s="221"/>
      <c r="G189" s="232"/>
    </row>
    <row r="190" spans="1:7" s="61" customFormat="1" ht="17.25" customHeight="1">
      <c r="A190" s="453"/>
      <c r="B190" s="453"/>
      <c r="C190" s="453"/>
      <c r="D190" s="453"/>
      <c r="E190" s="453"/>
      <c r="F190" s="453"/>
      <c r="G190" s="453"/>
    </row>
    <row r="191" spans="1:7" s="61" customFormat="1" ht="14.25" customHeight="1">
      <c r="A191" s="219"/>
      <c r="B191" s="231"/>
      <c r="C191" s="219"/>
      <c r="D191" s="219"/>
      <c r="E191" s="219"/>
      <c r="F191" s="221"/>
      <c r="G191" s="232"/>
    </row>
    <row r="192" spans="1:7" s="61" customFormat="1" ht="30" customHeight="1">
      <c r="A192" s="219"/>
      <c r="B192" s="220" t="s">
        <v>120</v>
      </c>
      <c r="C192" s="219"/>
      <c r="D192" s="219"/>
      <c r="E192" s="219"/>
      <c r="F192" s="221"/>
      <c r="G192" s="232"/>
    </row>
    <row r="193" spans="1:7" s="61" customFormat="1" ht="20.25">
      <c r="A193" s="219"/>
      <c r="B193" s="231"/>
      <c r="C193" s="219"/>
      <c r="D193" s="219"/>
      <c r="E193" s="219"/>
      <c r="F193" s="221"/>
      <c r="G193" s="232"/>
    </row>
    <row r="194" spans="1:7" s="61" customFormat="1" ht="30" customHeight="1">
      <c r="A194" s="459" t="s">
        <v>133</v>
      </c>
      <c r="B194" s="459"/>
      <c r="C194" s="459"/>
      <c r="D194" s="459"/>
      <c r="E194" s="459"/>
      <c r="F194" s="459"/>
      <c r="G194" s="459"/>
    </row>
    <row r="195" spans="1:7" s="61" customFormat="1" ht="72.75" customHeight="1">
      <c r="A195" s="453" t="s">
        <v>162</v>
      </c>
      <c r="B195" s="453"/>
      <c r="C195" s="453"/>
      <c r="D195" s="453"/>
      <c r="E195" s="453"/>
      <c r="F195" s="453"/>
      <c r="G195" s="453"/>
    </row>
    <row r="196" spans="1:7" s="61" customFormat="1" ht="20.25">
      <c r="A196" s="219"/>
      <c r="B196" s="231"/>
      <c r="C196" s="219"/>
      <c r="D196" s="219"/>
      <c r="E196" s="219"/>
      <c r="F196" s="221"/>
      <c r="G196" s="219"/>
    </row>
    <row r="197" spans="1:7" s="61" customFormat="1" ht="20.25">
      <c r="A197" s="219"/>
      <c r="B197" s="231"/>
      <c r="C197" s="219"/>
      <c r="D197" s="219"/>
      <c r="E197" s="219"/>
      <c r="F197" s="221"/>
      <c r="G197" s="219"/>
    </row>
    <row r="198" spans="1:7" s="61" customFormat="1" ht="15.75">
      <c r="A198" s="214"/>
      <c r="B198" s="215"/>
      <c r="C198" s="210"/>
      <c r="D198" s="210"/>
      <c r="E198" s="210"/>
      <c r="F198" s="207"/>
      <c r="G198" s="210"/>
    </row>
    <row r="199" spans="1:7" s="61" customFormat="1" ht="15.75">
      <c r="A199" s="214"/>
      <c r="B199" s="215"/>
      <c r="C199" s="210"/>
      <c r="D199" s="210"/>
      <c r="E199" s="210"/>
      <c r="F199" s="207"/>
      <c r="G199" s="210"/>
    </row>
    <row r="200" spans="1:7" s="61" customFormat="1" ht="45.75" customHeight="1">
      <c r="A200" s="214"/>
      <c r="B200" s="215"/>
      <c r="C200" s="210"/>
      <c r="D200" s="210"/>
      <c r="E200" s="210"/>
      <c r="F200" s="207"/>
      <c r="G200" s="210"/>
    </row>
    <row r="201" spans="1:7" s="61" customFormat="1" ht="15.75">
      <c r="A201" s="214"/>
      <c r="B201" s="215"/>
      <c r="C201" s="210"/>
      <c r="D201" s="210"/>
      <c r="E201" s="210"/>
      <c r="F201" s="207"/>
      <c r="G201" s="210"/>
    </row>
    <row r="202" spans="1:7" s="61" customFormat="1" ht="15.75">
      <c r="A202" s="214"/>
      <c r="B202" s="215"/>
      <c r="C202" s="210"/>
      <c r="D202" s="210"/>
      <c r="E202" s="210"/>
      <c r="F202" s="207"/>
      <c r="G202" s="210"/>
    </row>
    <row r="203" spans="1:7" s="61" customFormat="1" ht="15.75">
      <c r="A203" s="214"/>
      <c r="B203" s="215"/>
      <c r="C203" s="210"/>
      <c r="D203" s="210"/>
      <c r="E203" s="210"/>
      <c r="F203" s="207"/>
      <c r="G203" s="210"/>
    </row>
    <row r="204" spans="1:7" s="61" customFormat="1" ht="15.75">
      <c r="A204" s="214"/>
      <c r="B204" s="215"/>
      <c r="C204" s="210"/>
      <c r="D204" s="210"/>
      <c r="E204" s="210"/>
      <c r="F204" s="207"/>
      <c r="G204" s="210"/>
    </row>
    <row r="205" spans="1:7" s="61" customFormat="1" ht="15.75">
      <c r="A205" s="214"/>
      <c r="B205" s="215"/>
      <c r="C205" s="210"/>
      <c r="D205" s="210"/>
      <c r="E205" s="210"/>
      <c r="F205" s="207"/>
      <c r="G205" s="210"/>
    </row>
    <row r="206" spans="1:7" s="61" customFormat="1" ht="15.75">
      <c r="A206" s="214"/>
      <c r="B206" s="215"/>
      <c r="C206" s="210"/>
      <c r="D206" s="210"/>
      <c r="E206" s="210"/>
      <c r="F206" s="207"/>
      <c r="G206" s="210"/>
    </row>
    <row r="207" spans="1:7" s="61" customFormat="1" ht="15.75">
      <c r="A207" s="214"/>
      <c r="B207" s="215"/>
      <c r="C207" s="210"/>
      <c r="D207" s="210"/>
      <c r="E207" s="210"/>
      <c r="F207" s="207"/>
      <c r="G207" s="210"/>
    </row>
    <row r="208" spans="1:7" s="61" customFormat="1" ht="15.75">
      <c r="A208" s="214"/>
      <c r="B208" s="215"/>
      <c r="C208" s="210"/>
      <c r="D208" s="210"/>
      <c r="E208" s="210"/>
      <c r="F208" s="207"/>
      <c r="G208" s="210"/>
    </row>
    <row r="209" spans="1:7" s="61" customFormat="1" ht="15.75">
      <c r="A209" s="216"/>
      <c r="B209" s="208"/>
      <c r="C209" s="207"/>
      <c r="D209" s="207"/>
      <c r="E209" s="207"/>
      <c r="F209" s="207"/>
      <c r="G209" s="207"/>
    </row>
    <row r="210" spans="1:7" s="61" customFormat="1" ht="33" customHeight="1">
      <c r="A210" s="216"/>
      <c r="B210" s="208"/>
      <c r="C210" s="207"/>
      <c r="D210" s="207"/>
      <c r="E210" s="207"/>
      <c r="F210" s="207"/>
      <c r="G210" s="207"/>
    </row>
  </sheetData>
  <sheetProtection/>
  <mergeCells count="62">
    <mergeCell ref="A178:G178"/>
    <mergeCell ref="A194:G194"/>
    <mergeCell ref="A195:G195"/>
    <mergeCell ref="A180:G180"/>
    <mergeCell ref="A182:G182"/>
    <mergeCell ref="A184:G184"/>
    <mergeCell ref="A186:G186"/>
    <mergeCell ref="A188:G188"/>
    <mergeCell ref="A190:G190"/>
    <mergeCell ref="A172:G172"/>
    <mergeCell ref="A174:G174"/>
    <mergeCell ref="A175:G175"/>
    <mergeCell ref="A176:G176"/>
    <mergeCell ref="A163:G163"/>
    <mergeCell ref="A165:G165"/>
    <mergeCell ref="A167:G167"/>
    <mergeCell ref="A169:G169"/>
    <mergeCell ref="A157:G157"/>
    <mergeCell ref="A159:G159"/>
    <mergeCell ref="A160:G160"/>
    <mergeCell ref="A162:G162"/>
    <mergeCell ref="A152:G152"/>
    <mergeCell ref="A154:G154"/>
    <mergeCell ref="A155:G155"/>
    <mergeCell ref="A156:G156"/>
    <mergeCell ref="A144:G144"/>
    <mergeCell ref="A146:G146"/>
    <mergeCell ref="A148:G148"/>
    <mergeCell ref="A150:G150"/>
    <mergeCell ref="D135:E135"/>
    <mergeCell ref="A139:G139"/>
    <mergeCell ref="A141:G141"/>
    <mergeCell ref="A142:G143"/>
    <mergeCell ref="D74:E74"/>
    <mergeCell ref="D76:E76"/>
    <mergeCell ref="D77:E77"/>
    <mergeCell ref="D79:E79"/>
    <mergeCell ref="D59:E59"/>
    <mergeCell ref="D65:E65"/>
    <mergeCell ref="D71:E71"/>
    <mergeCell ref="D72:E72"/>
    <mergeCell ref="D46:E46"/>
    <mergeCell ref="D51:E51"/>
    <mergeCell ref="D54:E54"/>
    <mergeCell ref="D56:E56"/>
    <mergeCell ref="A34:G34"/>
    <mergeCell ref="A35:G35"/>
    <mergeCell ref="A37:G37"/>
    <mergeCell ref="D43:D45"/>
    <mergeCell ref="F43:F45"/>
    <mergeCell ref="A22:G22"/>
    <mergeCell ref="A23:E23"/>
    <mergeCell ref="A31:G31"/>
    <mergeCell ref="A33:G33"/>
    <mergeCell ref="A15:G15"/>
    <mergeCell ref="A16:C16"/>
    <mergeCell ref="A17:G17"/>
    <mergeCell ref="A20:G20"/>
    <mergeCell ref="A1:G1"/>
    <mergeCell ref="A7:G7"/>
    <mergeCell ref="A8:G8"/>
    <mergeCell ref="A13:G13"/>
  </mergeCells>
  <printOptions/>
  <pageMargins left="0.7" right="0.7" top="0.75" bottom="0.75" header="0.3" footer="0.3"/>
  <pageSetup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Datronic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zlata.pelevic</cp:lastModifiedBy>
  <cp:lastPrinted>2010-12-27T09:34:54Z</cp:lastPrinted>
  <dcterms:created xsi:type="dcterms:W3CDTF">2004-10-18T07:49:55Z</dcterms:created>
  <dcterms:modified xsi:type="dcterms:W3CDTF">2011-09-23T08:33:19Z</dcterms:modified>
  <cp:category/>
  <cp:version/>
  <cp:contentType/>
  <cp:contentStatus/>
</cp:coreProperties>
</file>