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<sst xmlns="http://schemas.openxmlformats.org/spreadsheetml/2006/main" count="889" uniqueCount="247">
  <si>
    <t>OPIS</t>
  </si>
  <si>
    <t xml:space="preserve">Org. </t>
  </si>
  <si>
    <t>klasa</t>
  </si>
  <si>
    <t>Funkc.</t>
  </si>
  <si>
    <t>Ekonom.</t>
  </si>
  <si>
    <t xml:space="preserve">PLAN  </t>
  </si>
  <si>
    <t>PRIMICI</t>
  </si>
  <si>
    <t>POREZI</t>
  </si>
  <si>
    <t>Porez na lična primanja</t>
  </si>
  <si>
    <t>Porez na prihode od samostalnog obavljanja djelatnosti</t>
  </si>
  <si>
    <t>Porez na prihode od imovine i imovinskih prava</t>
  </si>
  <si>
    <t>Porez na prihode od kapitala</t>
  </si>
  <si>
    <t>Porez na dohodak fizičkih lica</t>
  </si>
  <si>
    <t>Porez na potrošnju</t>
  </si>
  <si>
    <t>Porez na firmu ili naziv</t>
  </si>
  <si>
    <t>Porez na nepokretnosti</t>
  </si>
  <si>
    <t>Prirez porezu na dohodak fizičkih lica</t>
  </si>
  <si>
    <t>Novčane kazne izrečene u prekršajnom i drugom postupku zbog neplaćanja lokalnih poreza</t>
  </si>
  <si>
    <t>Lokalne administrativne takse</t>
  </si>
  <si>
    <t>Lokalne komunalne takse</t>
  </si>
  <si>
    <t>TAKSE</t>
  </si>
  <si>
    <t>NAKNADE</t>
  </si>
  <si>
    <t>Primici od koncesionih naknada za korišćenje prirodnih dobara koje daje Republika 30 %</t>
  </si>
  <si>
    <t>I Z D A C I</t>
  </si>
  <si>
    <t xml:space="preserve">Porezi na zarade zaposlenih </t>
  </si>
  <si>
    <t>Ostala primanja i naknade zaposlenih</t>
  </si>
  <si>
    <t>Naknada za topli obrok</t>
  </si>
  <si>
    <t>Naknada za prevoz</t>
  </si>
  <si>
    <t>Naknada za regres</t>
  </si>
  <si>
    <t>Naknada za zimnicu</t>
  </si>
  <si>
    <t>Ostale naknade</t>
  </si>
  <si>
    <t>Izdaci za materijal i usluge</t>
  </si>
  <si>
    <t>Ugovorene usluge</t>
  </si>
  <si>
    <t xml:space="preserve">Renta </t>
  </si>
  <si>
    <t>Zakup zgrada</t>
  </si>
  <si>
    <t>Kapitalni izdaci</t>
  </si>
  <si>
    <t xml:space="preserve">Sredstva rezerve </t>
  </si>
  <si>
    <t>Tekuća budžetska rezerva</t>
  </si>
  <si>
    <t>Izdaci za tekuće održavanje zgrada Opštine</t>
  </si>
  <si>
    <t>Neto zarade</t>
  </si>
  <si>
    <t>Izdaci za robu i materijal</t>
  </si>
  <si>
    <t xml:space="preserve">Izdaci za službena putovanja </t>
  </si>
  <si>
    <t xml:space="preserve">Ugovorene usluge </t>
  </si>
  <si>
    <t>UKUPNO                     01</t>
  </si>
  <si>
    <t>SLUŽBA SKUPŠTINE</t>
  </si>
  <si>
    <t>Zakup sale za sjednice</t>
  </si>
  <si>
    <t>Naknada odbornicima</t>
  </si>
  <si>
    <t>UKUPNO                     02</t>
  </si>
  <si>
    <t>SEKRETARIJAT ZA FINANSIJE</t>
  </si>
  <si>
    <t>Stalna budžetska rezerva</t>
  </si>
  <si>
    <t>Otplata ostalih obaveza</t>
  </si>
  <si>
    <t>UKUPNO                     05</t>
  </si>
  <si>
    <t>UKUPNO                     07</t>
  </si>
  <si>
    <t xml:space="preserve"> JU " MUZEJI I GALERIJE "</t>
  </si>
  <si>
    <t>SEKRETARIJAT ZA  LOKALNU SAMOUPRAVU</t>
  </si>
  <si>
    <t>UPRAVA LOKALNIH JAVNIH PRIHODA</t>
  </si>
  <si>
    <t>Izdaci za vodu, kanalizaciju, odvoz smeća i održavanje čistoće</t>
  </si>
  <si>
    <t>DIREKCIJA ZA IMOVINU</t>
  </si>
  <si>
    <t>CENTAR ZA INFORMACIONI SISTEM</t>
  </si>
  <si>
    <t>UKUPNI IZDACI BUDŽETA</t>
  </si>
  <si>
    <t>Troškovi održavanja opštinskih vozila</t>
  </si>
  <si>
    <t>Kamate</t>
  </si>
  <si>
    <t>Kamate rezidentima</t>
  </si>
  <si>
    <t>Kamate nerezidentima</t>
  </si>
  <si>
    <t>UKUPNO                     04</t>
  </si>
  <si>
    <t>UKUPNO                     03</t>
  </si>
  <si>
    <t>UKUPNO                     06</t>
  </si>
  <si>
    <t xml:space="preserve"> JU KIC " BUDO TOMOVIĆ "</t>
  </si>
  <si>
    <t>Porezi na imovinu</t>
  </si>
  <si>
    <t xml:space="preserve">Lokalni  porezi </t>
  </si>
  <si>
    <t>TRANSFERI</t>
  </si>
  <si>
    <t>PRIMICI OD PRODAJE IMOVINE</t>
  </si>
  <si>
    <t>Kamate zbog neblagovremenog plaćanja lokalnih poreza</t>
  </si>
  <si>
    <t>OSTALI    PRIHODI</t>
  </si>
  <si>
    <t>Ostali prihodi</t>
  </si>
  <si>
    <t>PRIMICI OD PRODAJE NEFINANSIJSKE IMOVINE</t>
  </si>
  <si>
    <t>DONACIJE I TRANSFERI</t>
  </si>
  <si>
    <t xml:space="preserve">Sredstva prenesena iz prethodne godine </t>
  </si>
  <si>
    <t>U K U P N I    P R I M I C I</t>
  </si>
  <si>
    <t>Doprinosi na teret zaposlenog</t>
  </si>
  <si>
    <t>Doprinosi na teret poslodavca</t>
  </si>
  <si>
    <t>Otpremnine</t>
  </si>
  <si>
    <t>Naknade odbornicima</t>
  </si>
  <si>
    <t xml:space="preserve">Rashodi za materijal </t>
  </si>
  <si>
    <t>Rashodi za  poštanske usluge</t>
  </si>
  <si>
    <t>Rashodi za telefonske usluge</t>
  </si>
  <si>
    <t>Bankarske usluge/provizije</t>
  </si>
  <si>
    <t>Tekuće održavanje</t>
  </si>
  <si>
    <t>Transferi pojedincima</t>
  </si>
  <si>
    <t>Rashodi za telefonske  usluge</t>
  </si>
  <si>
    <t>Transferi opštinama</t>
  </si>
  <si>
    <t>Rashodi iz prethodnih godina</t>
  </si>
  <si>
    <t>Izdaci za  poštanske usluge</t>
  </si>
  <si>
    <t>Izdaci za telefonske  usluge</t>
  </si>
  <si>
    <t>Ostali izdaci</t>
  </si>
  <si>
    <r>
      <t xml:space="preserve">Rashodi za energiju </t>
    </r>
    <r>
      <rPr>
        <sz val="8"/>
        <rFont val="Arial"/>
        <family val="2"/>
      </rPr>
      <t>(gorivo, struja i lož ulje)</t>
    </r>
  </si>
  <si>
    <t>Ekon.</t>
  </si>
  <si>
    <t>Troškovi zakupa za trening</t>
  </si>
  <si>
    <t>Rashodi za poštanske usluge</t>
  </si>
  <si>
    <t>Troškovi održavanja računarske opreme</t>
  </si>
  <si>
    <t xml:space="preserve">O D L U K U </t>
  </si>
  <si>
    <t>I - OPŠTI DIO</t>
  </si>
  <si>
    <t>pojedine namjene u iznosu od:</t>
  </si>
  <si>
    <t>stalnu rezervu Budžeta u iznosu od:</t>
  </si>
  <si>
    <t xml:space="preserve">tekuću rezervu Budžeta u iznosu od: </t>
  </si>
  <si>
    <t>U K U P N I   I Z D A C I</t>
  </si>
  <si>
    <t>TEKUĆI PRIHODI</t>
  </si>
  <si>
    <t xml:space="preserve">  </t>
  </si>
  <si>
    <t xml:space="preserve">SEKRETARIJAT ZA RAZVOJ PREDUZETNIŠTVA </t>
  </si>
  <si>
    <t xml:space="preserve"> JU NB " RADOSAV LJUMOVIĆ "</t>
  </si>
  <si>
    <t xml:space="preserve"> JU " GRADSKO POZORIŠTE "</t>
  </si>
  <si>
    <t xml:space="preserve">JP CENTAR " MORAČA " </t>
  </si>
  <si>
    <t>JP " GRADSKI STADION "</t>
  </si>
  <si>
    <t>SLUŽBA ZA ZAJEDNIČKE POSLOVE</t>
  </si>
  <si>
    <t>JU  KIC " ZETA "</t>
  </si>
  <si>
    <t>JU  KIC " MALESIJA "</t>
  </si>
  <si>
    <t xml:space="preserve">Ostale naknade </t>
  </si>
  <si>
    <t>SLUŽBA GLAVNOG ADMINISTRATORA</t>
  </si>
  <si>
    <t>SLUŽBA MENADŽERA</t>
  </si>
  <si>
    <t>SEKRETARIJAT  ZA KULTURU I SPORT</t>
  </si>
  <si>
    <t>SEKRETARIJAT  ZA  KOMUNALNE POSLOVE I  SAOBRAĆAJ</t>
  </si>
  <si>
    <t>KOMUNALNA POLICIJA</t>
  </si>
  <si>
    <t>SLUŽBA ZAŠTITE</t>
  </si>
  <si>
    <t xml:space="preserve">SEKRETARIJAT ZA SOCIJALNO STARANJE </t>
  </si>
  <si>
    <t xml:space="preserve">SLUŽBA GRADONAČELNIKA </t>
  </si>
  <si>
    <t>JU ZA BRIGU O DJECI " DJEČJI SAVEZ "</t>
  </si>
  <si>
    <t>SEKRETARIJAT  ZA  PLANIRANJE I UREĐENJE PROSTORA I ZAŠTITU ŽIVOTNE SREDINE</t>
  </si>
  <si>
    <t>Prihodi od zakupa poslovnih prostora</t>
  </si>
  <si>
    <t>Nadzor nad izvršenjem Budžeta i namjenskim korišćenjem sredstava koja se Budžetom raspoređuju za pojedine namjene vrši skupština Glavnog grada na način propisan Statutom Glavnog grada.</t>
  </si>
  <si>
    <t>Porez na igre na sreću i zabavne igre</t>
  </si>
  <si>
    <t xml:space="preserve">                  II - POSEBNI DIO</t>
  </si>
  <si>
    <t>Izdaci za investiciono održavanje</t>
  </si>
  <si>
    <t xml:space="preserve">Porez na promet nepokretnosti </t>
  </si>
  <si>
    <t>Član 3</t>
  </si>
  <si>
    <t>Član 4</t>
  </si>
  <si>
    <t>Član 5</t>
  </si>
  <si>
    <t>Član 6</t>
  </si>
  <si>
    <t>Član 7</t>
  </si>
  <si>
    <t>Član 8</t>
  </si>
  <si>
    <t>Član 9</t>
  </si>
  <si>
    <t>Član 10</t>
  </si>
  <si>
    <t>Član 11</t>
  </si>
  <si>
    <t xml:space="preserve">Sredstva utvrđena za realizaciju Kapitalnog budžeta izvršavaće se prema dinamici utvrđenoj budžetskim planom potrošnje, uz saglasnost Gradonačelnika. </t>
  </si>
  <si>
    <t>Član 15</t>
  </si>
  <si>
    <t>Naknade za puteve</t>
  </si>
  <si>
    <t>Troškovi održavanja vozila</t>
  </si>
  <si>
    <t>Potrošačke jedinice mogu ugovarati obaveze do iznosa sredstava koja su planom potrošnje odobrena od strane Gradonačelnika.</t>
  </si>
  <si>
    <t xml:space="preserve">Transferi pojedincima </t>
  </si>
  <si>
    <t>Gradonačelnik može vršiti preusmjeravanje sredstava potrošačkih jedinica, po pojedinim namjenama, najviše do 10% sredstava utvrđenih za potrošačku jedinicu, na osnovu obrazloženog zahtjeva potrošačke jedinice. Potrošačke jedinice mogu preusmjeriti odobrena sredstva po pojedinim namjenama, uz odobrenje Gradonačelnika, u visini do 10% iznosa sredstava  predviđenih za namjene čiji se iznos mijenja.</t>
  </si>
  <si>
    <t>Sredstva za ostale rezerve koristiće se za izbore.</t>
  </si>
  <si>
    <t>Transferi budžetu Države</t>
  </si>
  <si>
    <t>Transferi Budžetu Države</t>
  </si>
  <si>
    <t xml:space="preserve">     </t>
  </si>
  <si>
    <t>O BUDŽETU GLAVNOG GRADA - PODGORICE ZA 2010. GODINU</t>
  </si>
  <si>
    <t xml:space="preserve">        Primici Budžeta Glavnog grada - Podgorice za 2010. godinu po izvorima i vrstama i raspored primitaka na osnovne namjene utvrđuje se u sljedećim iznosima:</t>
  </si>
  <si>
    <t>Gradonačelnik, na predlog sekretara Sekretarijata za finansije, može utvrđivati redosljed prioriteta u plaćanju budžetom utvrđenih obaveza za 2010. godinu.</t>
  </si>
  <si>
    <t xml:space="preserve">Odluka o Budžetu Glavnog grada - Podgorice za 2010. godinu, stupa na snagu osmog dana od dana objavljivanja u  " Službenom listu CG -opštinski propisi ", a primjenjivaće se od 01.01.2010. godine. </t>
  </si>
  <si>
    <r>
      <t xml:space="preserve">        Ukupni primici u iznosu od </t>
    </r>
    <r>
      <rPr>
        <b/>
        <i/>
        <sz val="16"/>
        <rFont val="Times New Roman"/>
        <family val="1"/>
      </rPr>
      <t xml:space="preserve">88.228.200,00 € </t>
    </r>
    <r>
      <rPr>
        <i/>
        <sz val="16"/>
        <rFont val="Times New Roman"/>
        <family val="1"/>
      </rPr>
      <t>se raspoređuju na:</t>
    </r>
  </si>
  <si>
    <t>Otplata kredita</t>
  </si>
  <si>
    <t>Tekuće održavanje bazena</t>
  </si>
  <si>
    <t>PREDSJEDNIK SKUPŠTINE,</t>
  </si>
  <si>
    <r>
      <t xml:space="preserve">        Prenijeta sredstva iz prethodne godine odnosno sredstva depozita u iznosu od</t>
    </r>
    <r>
      <rPr>
        <i/>
        <sz val="16"/>
        <color indexed="10"/>
        <rFont val="Times New Roman"/>
        <family val="1"/>
      </rPr>
      <t xml:space="preserve">  </t>
    </r>
    <r>
      <rPr>
        <b/>
        <i/>
        <sz val="16"/>
        <rFont val="Times New Roman"/>
        <family val="1"/>
      </rPr>
      <t xml:space="preserve">9.366.900,00 € </t>
    </r>
    <r>
      <rPr>
        <i/>
        <sz val="16"/>
        <rFont val="Times New Roman"/>
        <family val="1"/>
      </rPr>
      <t>koristiće se za izmirenje obaveza po osnovu izgradnje infrastrukturnih objekata.</t>
    </r>
  </si>
  <si>
    <t>Naknada za izgradnju javnih garaža i parkirališta</t>
  </si>
  <si>
    <t>Naknade za komunalno opremanje građevinskog zemljišta</t>
  </si>
  <si>
    <r>
      <t xml:space="preserve">       Odlukom o Budžetu Glavnog grada - Podgorice za 2010. godinu (u daljem tekstu: Budžet) utvrđuju se ukupna budžetska sredstva u iznosu od  </t>
    </r>
    <r>
      <rPr>
        <b/>
        <i/>
        <sz val="18"/>
        <rFont val="Times New Roman"/>
        <family val="1"/>
      </rPr>
      <t>88.228.200,00 €.</t>
    </r>
  </si>
  <si>
    <t>Naknada za korišćenje opštin. i nekategorisanih puteva</t>
  </si>
  <si>
    <r>
      <t>Raspored sredstava Budžeta u iznosu od</t>
    </r>
    <r>
      <rPr>
        <b/>
        <i/>
        <sz val="16"/>
        <rFont val="Times New Roman"/>
        <family val="1"/>
      </rPr>
      <t xml:space="preserve"> 88.228.200,00 €,</t>
    </r>
    <r>
      <rPr>
        <i/>
        <sz val="16"/>
        <rFont val="Times New Roman"/>
        <family val="1"/>
      </rPr>
      <t xml:space="preserve"> po nosiocima, korisnicima i bližim namjenama vrši se u posebnom dijelu koji glasi: </t>
    </r>
  </si>
  <si>
    <r>
      <t xml:space="preserve">           Na osnovu člana 42 i 43 Zakona o finansiranju lokalne samouprave ("Službeni list RCG", broj 42/03 i "Službeni list CG", broj 05/08), člana 44 Zakona o Glavnom gradu ("Službeni list RCG", broj 65/05) i člana 48. stav 1. alineja 6 Statuta Glavnog grada ("Službeni list RCG-opštinski propisi" broj 28/06), Skupština Glavnog grada - Podgorice, na sjednici održanoj 16.12.2009. godine,    </t>
    </r>
    <r>
      <rPr>
        <b/>
        <i/>
        <sz val="16"/>
        <rFont val="Times New Roman"/>
        <family val="1"/>
      </rPr>
      <t>d o n i j e l a    j e -</t>
    </r>
    <r>
      <rPr>
        <i/>
        <sz val="16"/>
        <rFont val="Times New Roman"/>
        <family val="1"/>
      </rPr>
      <t xml:space="preserve"> </t>
    </r>
  </si>
  <si>
    <t>Podgorica, 16.12.2009.godine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</si>
  <si>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</si>
  <si>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Ostale rezerve</t>
  </si>
  <si>
    <t>Bruto zarade i doprinosi na teret poslodavca</t>
  </si>
  <si>
    <t xml:space="preserve">Ostala lična primanja </t>
  </si>
  <si>
    <t>Rashodi za materijal i usluge</t>
  </si>
  <si>
    <t>Transferi javnim preduzećima</t>
  </si>
  <si>
    <t>Ostala lična primanja</t>
  </si>
  <si>
    <t>Rashodi za materijal</t>
  </si>
  <si>
    <t>Transferi političkim partijama, strankama i udruženjima</t>
  </si>
  <si>
    <t xml:space="preserve">Otpremnine </t>
  </si>
  <si>
    <t>Transferi institucijama, pojedincima, nevladinom i javnom sektoru</t>
  </si>
  <si>
    <t xml:space="preserve">Rashodi za službena putovanja </t>
  </si>
  <si>
    <t>Rashodi za reprezentaciju</t>
  </si>
  <si>
    <t>Rashodi za energiju - javna rasvjeta</t>
  </si>
  <si>
    <t>Transferi nevladinim organizacijama</t>
  </si>
  <si>
    <t xml:space="preserve">Izdaci za lokalnu infrastrukturu </t>
  </si>
  <si>
    <t>Izdaci za građevinske objekte</t>
  </si>
  <si>
    <t>Izdaci za opremu</t>
  </si>
  <si>
    <t>Rashodi iz prethodne godine</t>
  </si>
  <si>
    <t>Rezerve</t>
  </si>
  <si>
    <t>UKUPNO                     08</t>
  </si>
  <si>
    <t>UKUPNO                     09</t>
  </si>
  <si>
    <t>UKUPNO                     10</t>
  </si>
  <si>
    <t>UKUPNO                     11</t>
  </si>
  <si>
    <t>UKUPNO                     12</t>
  </si>
  <si>
    <t>UKUPNO                     13</t>
  </si>
  <si>
    <t>UKUPNO                     16</t>
  </si>
  <si>
    <t>UKUPNO                    19</t>
  </si>
  <si>
    <t>UKUPNO                    20</t>
  </si>
  <si>
    <t>Rashodi za robu i materijal</t>
  </si>
  <si>
    <t>Rashodi za energiju</t>
  </si>
  <si>
    <t>UKUPNO                    24</t>
  </si>
  <si>
    <t>UKUPNO                    25</t>
  </si>
  <si>
    <t>Izdaci za telefonske usluge</t>
  </si>
  <si>
    <t>Ek.</t>
  </si>
  <si>
    <t>Transferi ostalim institucijama</t>
  </si>
  <si>
    <t>Obaveze prema potrošačkim jedinicama u toku godine izvršavaće se srazmjerno ostvarenim prihodima, u skladu sa mjesečnim-tromjesečnim planovima potrošnje Budžeta.</t>
  </si>
  <si>
    <t>U postupku izvršenja Budžeta potrošačke jedinice imaju ovlašćenja i dužnosti utvrđene ovim Budžetom i drugim propisima.</t>
  </si>
  <si>
    <t>Osnov za usmjeravanje sredstva predstavlja Izvještaj korisnika sredstava o realizaciji plana sa Mišljenjem nadležnog organa iz stava 1 ovog člana .</t>
  </si>
  <si>
    <t>Nosioci poslova iz predhodnog stava dužni su da blagovremeno pripreme neophodnu dokumentaciju (projekte, ponude, ugovore, situacije i dr.) koja se odnosi na određene investicije.</t>
  </si>
  <si>
    <t>Transferi nevladinim i drugim organizacijama</t>
  </si>
  <si>
    <t>SKUPŠTINA GLAVNOG GRADA - PODGORICE</t>
  </si>
  <si>
    <t>Dr Đorđe Suhih</t>
  </si>
  <si>
    <t>UKUPNO                    26</t>
  </si>
  <si>
    <t>UKUPNO                    21</t>
  </si>
  <si>
    <t>UKUPNO                     17</t>
  </si>
  <si>
    <t xml:space="preserve">Za izvršenje Budžeta u cjelini odgovoran je Gradonačelnik. </t>
  </si>
  <si>
    <t xml:space="preserve">Za namjensko korišćenje sredstava koja se raspoređuju Budžetom odgovoran je organ uprave Glavnog grada nadležan za poslove finansija. </t>
  </si>
  <si>
    <t xml:space="preserve">Potrošačke jedinice u komunalno stambenoj oblasti, finansiraće se do iznosa sredstava predviđenih Budžetom na osnovu operativnih planova za obračunski period, na koje je dao saglasnost nadležni organ uprave donešenih na osnovu programa razvoja i vršenja javne funkcije.                                                  </t>
  </si>
  <si>
    <t>Transferi javnim institucijama</t>
  </si>
  <si>
    <t>Transferi institucijama kulture i sporta</t>
  </si>
  <si>
    <t xml:space="preserve">ostale rezerve Budžeta u iznosu od: </t>
  </si>
  <si>
    <t>Član 1</t>
  </si>
  <si>
    <t>Član 2</t>
  </si>
  <si>
    <t>Nadzor nad finansijskim, materijalnim i računovodstvenim poslovanjem potrošačkih jedinica budžeta u pogledu namjene, obima i dinamike korišćenja sredstava vrši Gradonačelnik, u skladu sa Statutom Glavnog grada.</t>
  </si>
  <si>
    <t>Gradonačelnik odlučuje o korišćenju sredstava tekuće i stalne budžetske rezerve, koja su planirana za hitne i nepredviđene potrebe tokom fiskalne godine.                                                                                                                                                                                                                                                                                              Gradonačelnik ovlašćuje sekretara Sekretarijata za finansije da odlučuje o korišćenju sredstava tekuće budžetske rezerve do iznosa tri minimalne cijene rada.</t>
  </si>
  <si>
    <t>Član 12</t>
  </si>
  <si>
    <t>Član 13</t>
  </si>
  <si>
    <t>Član 14</t>
  </si>
  <si>
    <t>SREDSTVA PRENESENA IZ PRETHODNE GODINE</t>
  </si>
  <si>
    <t>JU ZA REHABILITACIJU I RESOCIJALIZACIJU KORISNIKA PSIHOAKTIVNIH SUPSTANCI</t>
  </si>
  <si>
    <t>UKUPNO                     14</t>
  </si>
  <si>
    <t>UKUPNO                    15</t>
  </si>
  <si>
    <t>UKUPNO                     18</t>
  </si>
  <si>
    <t>UKUPNO                    22</t>
  </si>
  <si>
    <t>UKUPNO                   23</t>
  </si>
  <si>
    <t>UKUPNO                    27</t>
  </si>
  <si>
    <t>Transferi od budžeta Države</t>
  </si>
  <si>
    <t>Prodaja nepokretnosti u korist budžeta Glavnog grada</t>
  </si>
  <si>
    <t>Prihodi koje svojom djelatnošću ostvare organi lokalne uprave, službe, javne ustanove, javna preduzeća i privredna društva</t>
  </si>
  <si>
    <t>Izdaci za tekuće održavanje zgrada Glavnog grada</t>
  </si>
  <si>
    <t>Transferi javnim preduzećima i privrednim društvima</t>
  </si>
  <si>
    <t>Otplata dugova</t>
  </si>
  <si>
    <t>KAPITALNI IZDACI</t>
  </si>
  <si>
    <t xml:space="preserve">OPERATIVNI BUDŽET </t>
  </si>
  <si>
    <t>KAPITALNI BUDŽET</t>
  </si>
  <si>
    <t>Član 16</t>
  </si>
  <si>
    <t>Broj: 01-030/09-1409</t>
  </si>
</sst>
</file>

<file path=xl/styles.xml><?xml version="1.0" encoding="utf-8"?>
<styleSheet xmlns="http://schemas.openxmlformats.org/spreadsheetml/2006/main">
  <numFmts count="4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0;[Red]#,##0.00"/>
    <numFmt numFmtId="195" formatCode="0_);[Red]\(0\)"/>
    <numFmt numFmtId="196" formatCode="00"/>
    <numFmt numFmtId="197" formatCode="000"/>
    <numFmt numFmtId="198" formatCode="0000"/>
    <numFmt numFmtId="199" formatCode="#,##0.00\ [$€-1];[Red]#,##0.00\ [$€-1]"/>
    <numFmt numFmtId="200" formatCode="#,##0.00\ &quot;€&quot;;[Red]#,##0.00\ &quot;€&quot;"/>
    <numFmt numFmtId="201" formatCode="#,##0\ [$€-1];[Red]\-#,##0\ [$€-1]"/>
  </numFmts>
  <fonts count="7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b/>
      <sz val="10"/>
      <name val="Arial Black"/>
      <family val="2"/>
    </font>
    <font>
      <b/>
      <i/>
      <sz val="12"/>
      <name val="Arial"/>
      <family val="2"/>
    </font>
    <font>
      <b/>
      <i/>
      <sz val="10"/>
      <name val="Arial Blac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0"/>
      <name val="Albertus Extra Bold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2"/>
      <name val="Arial Black"/>
      <family val="2"/>
    </font>
    <font>
      <b/>
      <i/>
      <sz val="14"/>
      <name val="Arial"/>
      <family val="2"/>
    </font>
    <font>
      <b/>
      <i/>
      <sz val="14"/>
      <name val="Arial Black"/>
      <family val="2"/>
    </font>
    <font>
      <i/>
      <sz val="10"/>
      <name val="Arial"/>
      <family val="2"/>
    </font>
    <font>
      <i/>
      <sz val="12"/>
      <name val="Arial Black"/>
      <family val="2"/>
    </font>
    <font>
      <sz val="12"/>
      <name val="Arial Black"/>
      <family val="2"/>
    </font>
    <font>
      <b/>
      <i/>
      <sz val="12"/>
      <name val="Albertus Extra Bold"/>
      <family val="2"/>
    </font>
    <font>
      <i/>
      <sz val="12"/>
      <name val="Arial"/>
      <family val="2"/>
    </font>
    <font>
      <i/>
      <sz val="14"/>
      <name val="Arial"/>
      <family val="2"/>
    </font>
    <font>
      <i/>
      <sz val="14"/>
      <name val="Times New Roman"/>
      <family val="1"/>
    </font>
    <font>
      <b/>
      <i/>
      <sz val="24"/>
      <name val="Times New Roman"/>
      <family val="1"/>
    </font>
    <font>
      <i/>
      <sz val="24"/>
      <name val="Times New Roman"/>
      <family val="1"/>
    </font>
    <font>
      <b/>
      <i/>
      <sz val="22"/>
      <name val="Times New Roman"/>
      <family val="1"/>
    </font>
    <font>
      <i/>
      <sz val="2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i/>
      <sz val="16"/>
      <color indexed="10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99">
    <xf numFmtId="0" fontId="0" fillId="0" borderId="0" xfId="0" applyAlignment="1">
      <alignment/>
    </xf>
    <xf numFmtId="194" fontId="18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198" fontId="0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194" fontId="18" fillId="0" borderId="1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194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/>
    </xf>
    <xf numFmtId="0" fontId="19" fillId="0" borderId="19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 wrapText="1"/>
    </xf>
    <xf numFmtId="0" fontId="0" fillId="0" borderId="25" xfId="0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0" fillId="0" borderId="26" xfId="0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3" fillId="0" borderId="18" xfId="0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194" fontId="1" fillId="0" borderId="27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16" fillId="0" borderId="30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6" fillId="0" borderId="31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0" fillId="0" borderId="32" xfId="0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35" xfId="0" applyFont="1" applyFill="1" applyBorder="1" applyAlignment="1">
      <alignment horizontal="left"/>
    </xf>
    <xf numFmtId="0" fontId="0" fillId="0" borderId="36" xfId="0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194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4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194" fontId="0" fillId="0" borderId="0" xfId="0" applyNumberFormat="1" applyFill="1" applyAlignment="1">
      <alignment/>
    </xf>
    <xf numFmtId="0" fontId="6" fillId="0" borderId="4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98" fontId="0" fillId="0" borderId="12" xfId="0" applyNumberFormat="1" applyFont="1" applyFill="1" applyBorder="1" applyAlignment="1">
      <alignment horizontal="center"/>
    </xf>
    <xf numFmtId="194" fontId="22" fillId="0" borderId="0" xfId="0" applyNumberFormat="1" applyFont="1" applyFill="1" applyAlignment="1">
      <alignment/>
    </xf>
    <xf numFmtId="0" fontId="0" fillId="0" borderId="43" xfId="0" applyFill="1" applyBorder="1" applyAlignment="1">
      <alignment/>
    </xf>
    <xf numFmtId="0" fontId="1" fillId="0" borderId="2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wrapText="1"/>
    </xf>
    <xf numFmtId="196" fontId="21" fillId="0" borderId="45" xfId="0" applyNumberFormat="1" applyFont="1" applyFill="1" applyBorder="1" applyAlignment="1">
      <alignment horizontal="center"/>
    </xf>
    <xf numFmtId="194" fontId="18" fillId="0" borderId="27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98" fontId="0" fillId="0" borderId="23" xfId="0" applyNumberFormat="1" applyFont="1" applyFill="1" applyBorder="1" applyAlignment="1">
      <alignment horizontal="center"/>
    </xf>
    <xf numFmtId="194" fontId="18" fillId="0" borderId="10" xfId="0" applyNumberFormat="1" applyFont="1" applyFill="1" applyBorder="1" applyAlignment="1">
      <alignment horizontal="right"/>
    </xf>
    <xf numFmtId="0" fontId="0" fillId="0" borderId="46" xfId="0" applyFill="1" applyBorder="1" applyAlignment="1">
      <alignment/>
    </xf>
    <xf numFmtId="0" fontId="0" fillId="0" borderId="24" xfId="0" applyFill="1" applyBorder="1" applyAlignment="1">
      <alignment/>
    </xf>
    <xf numFmtId="194" fontId="18" fillId="0" borderId="10" xfId="0" applyNumberFormat="1" applyFont="1" applyFill="1" applyBorder="1" applyAlignment="1">
      <alignment/>
    </xf>
    <xf numFmtId="194" fontId="18" fillId="0" borderId="13" xfId="0" applyNumberFormat="1" applyFont="1" applyFill="1" applyBorder="1" applyAlignment="1">
      <alignment horizontal="right"/>
    </xf>
    <xf numFmtId="194" fontId="0" fillId="0" borderId="0" xfId="0" applyNumberForma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196" fontId="21" fillId="0" borderId="5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96" fontId="21" fillId="0" borderId="31" xfId="0" applyNumberFormat="1" applyFont="1" applyFill="1" applyBorder="1" applyAlignment="1">
      <alignment horizontal="center"/>
    </xf>
    <xf numFmtId="198" fontId="0" fillId="0" borderId="34" xfId="0" applyNumberFormat="1" applyFont="1" applyFill="1" applyBorder="1" applyAlignment="1">
      <alignment horizontal="center"/>
    </xf>
    <xf numFmtId="198" fontId="0" fillId="0" borderId="25" xfId="0" applyNumberFormat="1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43" xfId="0" applyFill="1" applyBorder="1" applyAlignment="1">
      <alignment horizontal="center"/>
    </xf>
    <xf numFmtId="194" fontId="18" fillId="0" borderId="51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198" fontId="0" fillId="0" borderId="52" xfId="0" applyNumberFormat="1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198" fontId="0" fillId="0" borderId="35" xfId="0" applyNumberFormat="1" applyFont="1" applyFill="1" applyBorder="1" applyAlignment="1">
      <alignment horizontal="center"/>
    </xf>
    <xf numFmtId="198" fontId="0" fillId="0" borderId="24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3" xfId="0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194" fontId="15" fillId="0" borderId="0" xfId="0" applyNumberFormat="1" applyFont="1" applyFill="1" applyAlignment="1">
      <alignment/>
    </xf>
    <xf numFmtId="194" fontId="1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94" fontId="18" fillId="0" borderId="10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197" fontId="0" fillId="0" borderId="18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97" fontId="8" fillId="0" borderId="18" xfId="0" applyNumberFormat="1" applyFont="1" applyFill="1" applyBorder="1" applyAlignment="1">
      <alignment horizontal="center"/>
    </xf>
    <xf numFmtId="197" fontId="8" fillId="0" borderId="11" xfId="0" applyNumberFormat="1" applyFont="1" applyFill="1" applyBorder="1" applyAlignment="1">
      <alignment horizontal="center"/>
    </xf>
    <xf numFmtId="0" fontId="0" fillId="0" borderId="18" xfId="0" applyFill="1" applyBorder="1" applyAlignment="1">
      <alignment/>
    </xf>
    <xf numFmtId="196" fontId="21" fillId="0" borderId="14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/>
    </xf>
    <xf numFmtId="4" fontId="18" fillId="0" borderId="27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0" fontId="0" fillId="0" borderId="53" xfId="0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3" fillId="0" borderId="35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3" fillId="0" borderId="48" xfId="0" applyFont="1" applyFill="1" applyBorder="1" applyAlignment="1">
      <alignment horizontal="center" wrapText="1"/>
    </xf>
    <xf numFmtId="4" fontId="18" fillId="0" borderId="13" xfId="0" applyNumberFormat="1" applyFont="1" applyFill="1" applyBorder="1" applyAlignment="1">
      <alignment/>
    </xf>
    <xf numFmtId="194" fontId="0" fillId="0" borderId="0" xfId="0" applyNumberFormat="1" applyFill="1" applyAlignment="1">
      <alignment horizontal="right"/>
    </xf>
    <xf numFmtId="4" fontId="18" fillId="0" borderId="10" xfId="0" applyNumberFormat="1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194" fontId="18" fillId="0" borderId="10" xfId="0" applyNumberFormat="1" applyFont="1" applyFill="1" applyBorder="1" applyAlignment="1">
      <alignment/>
    </xf>
    <xf numFmtId="0" fontId="3" fillId="0" borderId="34" xfId="0" applyFont="1" applyFill="1" applyBorder="1" applyAlignment="1">
      <alignment horizontal="center" wrapText="1"/>
    </xf>
    <xf numFmtId="196" fontId="21" fillId="0" borderId="54" xfId="0" applyNumberFormat="1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1" fillId="0" borderId="56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194" fontId="18" fillId="0" borderId="57" xfId="0" applyNumberFormat="1" applyFont="1" applyFill="1" applyBorder="1" applyAlignment="1">
      <alignment/>
    </xf>
    <xf numFmtId="194" fontId="18" fillId="0" borderId="58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194" fontId="18" fillId="0" borderId="59" xfId="0" applyNumberFormat="1" applyFont="1" applyFill="1" applyBorder="1" applyAlignment="1">
      <alignment/>
    </xf>
    <xf numFmtId="194" fontId="18" fillId="0" borderId="57" xfId="0" applyNumberFormat="1" applyFont="1" applyFill="1" applyBorder="1" applyAlignment="1">
      <alignment horizontal="right"/>
    </xf>
    <xf numFmtId="198" fontId="0" fillId="0" borderId="11" xfId="0" applyNumberForma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0" fillId="0" borderId="56" xfId="0" applyFill="1" applyBorder="1" applyAlignment="1">
      <alignment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1" xfId="0" applyFill="1" applyBorder="1" applyAlignment="1">
      <alignment horizontal="center"/>
    </xf>
    <xf numFmtId="0" fontId="1" fillId="0" borderId="48" xfId="0" applyFont="1" applyFill="1" applyBorder="1" applyAlignment="1">
      <alignment/>
    </xf>
    <xf numFmtId="198" fontId="0" fillId="0" borderId="23" xfId="0" applyNumberFormat="1" applyFill="1" applyBorder="1" applyAlignment="1">
      <alignment horizontal="center"/>
    </xf>
    <xf numFmtId="194" fontId="0" fillId="0" borderId="18" xfId="0" applyNumberFormat="1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25" xfId="0" applyFill="1" applyBorder="1" applyAlignment="1">
      <alignment horizontal="center"/>
    </xf>
    <xf numFmtId="198" fontId="0" fillId="0" borderId="63" xfId="0" applyNumberFormat="1" applyFill="1" applyBorder="1" applyAlignment="1">
      <alignment horizontal="center"/>
    </xf>
    <xf numFmtId="0" fontId="5" fillId="0" borderId="23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64" xfId="0" applyFill="1" applyBorder="1" applyAlignment="1">
      <alignment/>
    </xf>
    <xf numFmtId="0" fontId="1" fillId="0" borderId="63" xfId="0" applyFont="1" applyFill="1" applyBorder="1" applyAlignment="1">
      <alignment/>
    </xf>
    <xf numFmtId="194" fontId="13" fillId="0" borderId="65" xfId="0" applyNumberFormat="1" applyFont="1" applyFill="1" applyBorder="1" applyAlignment="1">
      <alignment/>
    </xf>
    <xf numFmtId="0" fontId="0" fillId="0" borderId="64" xfId="0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24" xfId="0" applyFont="1" applyFill="1" applyBorder="1" applyAlignment="1">
      <alignment horizontal="left"/>
    </xf>
    <xf numFmtId="4" fontId="18" fillId="0" borderId="51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94" fontId="2" fillId="0" borderId="57" xfId="0" applyNumberFormat="1" applyFont="1" applyFill="1" applyBorder="1" applyAlignment="1">
      <alignment/>
    </xf>
    <xf numFmtId="194" fontId="2" fillId="0" borderId="66" xfId="0" applyNumberFormat="1" applyFont="1" applyFill="1" applyBorder="1" applyAlignment="1">
      <alignment/>
    </xf>
    <xf numFmtId="194" fontId="2" fillId="0" borderId="27" xfId="0" applyNumberFormat="1" applyFont="1" applyFill="1" applyBorder="1" applyAlignment="1">
      <alignment/>
    </xf>
    <xf numFmtId="194" fontId="2" fillId="0" borderId="10" xfId="0" applyNumberFormat="1" applyFont="1" applyFill="1" applyBorder="1" applyAlignment="1">
      <alignment/>
    </xf>
    <xf numFmtId="194" fontId="2" fillId="0" borderId="59" xfId="0" applyNumberFormat="1" applyFont="1" applyFill="1" applyBorder="1" applyAlignment="1">
      <alignment/>
    </xf>
    <xf numFmtId="194" fontId="2" fillId="0" borderId="51" xfId="0" applyNumberFormat="1" applyFont="1" applyFill="1" applyBorder="1" applyAlignment="1">
      <alignment/>
    </xf>
    <xf numFmtId="194" fontId="18" fillId="0" borderId="59" xfId="0" applyNumberFormat="1" applyFont="1" applyFill="1" applyBorder="1" applyAlignment="1">
      <alignment horizontal="right"/>
    </xf>
    <xf numFmtId="194" fontId="2" fillId="0" borderId="10" xfId="0" applyNumberFormat="1" applyFont="1" applyFill="1" applyBorder="1" applyAlignment="1">
      <alignment/>
    </xf>
    <xf numFmtId="194" fontId="2" fillId="0" borderId="51" xfId="0" applyNumberFormat="1" applyFont="1" applyFill="1" applyBorder="1" applyAlignment="1">
      <alignment/>
    </xf>
    <xf numFmtId="194" fontId="2" fillId="0" borderId="27" xfId="0" applyNumberFormat="1" applyFont="1" applyFill="1" applyBorder="1" applyAlignment="1">
      <alignment horizontal="right"/>
    </xf>
    <xf numFmtId="0" fontId="27" fillId="0" borderId="0" xfId="0" applyFont="1" applyFill="1" applyAlignment="1">
      <alignment horizontal="justify" vertical="center"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 wrapText="1"/>
    </xf>
    <xf numFmtId="0" fontId="26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194" fontId="22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194" fontId="26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194" fontId="33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center"/>
    </xf>
    <xf numFmtId="194" fontId="35" fillId="0" borderId="0" xfId="0" applyNumberFormat="1" applyFont="1" applyFill="1" applyAlignment="1">
      <alignment/>
    </xf>
    <xf numFmtId="0" fontId="36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 horizontal="justify" wrapText="1"/>
    </xf>
    <xf numFmtId="0" fontId="38" fillId="0" borderId="0" xfId="0" applyFont="1" applyFill="1" applyAlignment="1">
      <alignment wrapText="1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194" fontId="40" fillId="0" borderId="0" xfId="0" applyNumberFormat="1" applyFont="1" applyFill="1" applyAlignment="1">
      <alignment/>
    </xf>
    <xf numFmtId="0" fontId="40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wrapText="1"/>
    </xf>
    <xf numFmtId="0" fontId="40" fillId="0" borderId="0" xfId="0" applyFont="1" applyFill="1" applyAlignment="1">
      <alignment wrapText="1"/>
    </xf>
    <xf numFmtId="0" fontId="41" fillId="0" borderId="0" xfId="0" applyFont="1" applyFill="1" applyAlignment="1">
      <alignment/>
    </xf>
    <xf numFmtId="0" fontId="39" fillId="0" borderId="0" xfId="0" applyFont="1" applyFill="1" applyAlignment="1">
      <alignment horizontal="justify" wrapText="1"/>
    </xf>
    <xf numFmtId="200" fontId="39" fillId="0" borderId="0" xfId="0" applyNumberFormat="1" applyFont="1" applyFill="1" applyAlignment="1">
      <alignment horizontal="right"/>
    </xf>
    <xf numFmtId="199" fontId="41" fillId="0" borderId="0" xfId="0" applyNumberFormat="1" applyFont="1" applyFill="1" applyAlignment="1">
      <alignment horizontal="right"/>
    </xf>
    <xf numFmtId="200" fontId="38" fillId="0" borderId="0" xfId="0" applyNumberFormat="1" applyFont="1" applyFill="1" applyAlignment="1">
      <alignment horizontal="right"/>
    </xf>
    <xf numFmtId="0" fontId="42" fillId="0" borderId="0" xfId="0" applyFont="1" applyAlignment="1">
      <alignment wrapText="1"/>
    </xf>
    <xf numFmtId="199" fontId="41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194" fontId="38" fillId="0" borderId="0" xfId="0" applyNumberFormat="1" applyFont="1" applyFill="1" applyAlignment="1">
      <alignment/>
    </xf>
    <xf numFmtId="0" fontId="38" fillId="0" borderId="0" xfId="0" applyFont="1" applyFill="1" applyAlignment="1">
      <alignment horizontal="center" wrapText="1"/>
    </xf>
    <xf numFmtId="0" fontId="1" fillId="0" borderId="25" xfId="0" applyFont="1" applyFill="1" applyBorder="1" applyAlignment="1">
      <alignment horizontal="center"/>
    </xf>
    <xf numFmtId="194" fontId="18" fillId="0" borderId="51" xfId="0" applyNumberFormat="1" applyFont="1" applyFill="1" applyBorder="1" applyAlignment="1">
      <alignment/>
    </xf>
    <xf numFmtId="0" fontId="17" fillId="0" borderId="16" xfId="0" applyFont="1" applyFill="1" applyBorder="1" applyAlignment="1">
      <alignment wrapText="1"/>
    </xf>
    <xf numFmtId="194" fontId="0" fillId="0" borderId="0" xfId="0" applyNumberFormat="1" applyFill="1" applyBorder="1" applyAlignment="1">
      <alignment horizontal="right"/>
    </xf>
    <xf numFmtId="196" fontId="21" fillId="0" borderId="37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 wrapText="1"/>
    </xf>
    <xf numFmtId="196" fontId="21" fillId="0" borderId="67" xfId="0" applyNumberFormat="1" applyFont="1" applyFill="1" applyBorder="1" applyAlignment="1">
      <alignment horizontal="center"/>
    </xf>
    <xf numFmtId="194" fontId="13" fillId="0" borderId="0" xfId="0" applyNumberFormat="1" applyFont="1" applyFill="1" applyBorder="1" applyAlignment="1">
      <alignment/>
    </xf>
    <xf numFmtId="194" fontId="18" fillId="0" borderId="27" xfId="0" applyNumberFormat="1" applyFont="1" applyFill="1" applyBorder="1" applyAlignment="1">
      <alignment/>
    </xf>
    <xf numFmtId="194" fontId="18" fillId="0" borderId="13" xfId="0" applyNumberFormat="1" applyFont="1" applyFill="1" applyBorder="1" applyAlignment="1">
      <alignment/>
    </xf>
    <xf numFmtId="194" fontId="2" fillId="0" borderId="57" xfId="0" applyNumberFormat="1" applyFont="1" applyFill="1" applyBorder="1" applyAlignment="1">
      <alignment/>
    </xf>
    <xf numFmtId="194" fontId="18" fillId="0" borderId="51" xfId="0" applyNumberFormat="1" applyFont="1" applyFill="1" applyBorder="1" applyAlignment="1">
      <alignment horizontal="right"/>
    </xf>
    <xf numFmtId="194" fontId="18" fillId="0" borderId="13" xfId="0" applyNumberFormat="1" applyFont="1" applyFill="1" applyBorder="1" applyAlignment="1">
      <alignment horizontal="right"/>
    </xf>
    <xf numFmtId="194" fontId="2" fillId="0" borderId="27" xfId="0" applyNumberFormat="1" applyFont="1" applyFill="1" applyBorder="1" applyAlignment="1">
      <alignment/>
    </xf>
    <xf numFmtId="194" fontId="13" fillId="0" borderId="68" xfId="0" applyNumberFormat="1" applyFont="1" applyFill="1" applyBorder="1" applyAlignment="1">
      <alignment/>
    </xf>
    <xf numFmtId="0" fontId="6" fillId="0" borderId="69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194" fontId="2" fillId="0" borderId="66" xfId="0" applyNumberFormat="1" applyFont="1" applyFill="1" applyBorder="1" applyAlignment="1">
      <alignment/>
    </xf>
    <xf numFmtId="4" fontId="18" fillId="0" borderId="13" xfId="0" applyNumberFormat="1" applyFont="1" applyFill="1" applyBorder="1" applyAlignment="1">
      <alignment/>
    </xf>
    <xf numFmtId="4" fontId="18" fillId="0" borderId="27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>
      <alignment horizontal="right"/>
    </xf>
    <xf numFmtId="194" fontId="13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0" fillId="0" borderId="0" xfId="0" applyFont="1" applyFill="1" applyAlignment="1">
      <alignment horizontal="justify" wrapText="1"/>
    </xf>
    <xf numFmtId="4" fontId="1" fillId="0" borderId="13" xfId="0" applyNumberFormat="1" applyFont="1" applyFill="1" applyBorder="1" applyAlignment="1">
      <alignment/>
    </xf>
    <xf numFmtId="194" fontId="0" fillId="0" borderId="13" xfId="0" applyNumberFormat="1" applyFont="1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13" fillId="0" borderId="68" xfId="0" applyNumberFormat="1" applyFont="1" applyFill="1" applyBorder="1" applyAlignment="1">
      <alignment/>
    </xf>
    <xf numFmtId="0" fontId="0" fillId="0" borderId="70" xfId="0" applyFont="1" applyFill="1" applyBorder="1" applyAlignment="1">
      <alignment/>
    </xf>
    <xf numFmtId="194" fontId="13" fillId="0" borderId="68" xfId="0" applyNumberFormat="1" applyFont="1" applyFill="1" applyBorder="1" applyAlignment="1">
      <alignment/>
    </xf>
    <xf numFmtId="0" fontId="41" fillId="0" borderId="0" xfId="0" applyFont="1" applyFill="1" applyAlignment="1">
      <alignment horizontal="center" wrapText="1"/>
    </xf>
    <xf numFmtId="194" fontId="13" fillId="0" borderId="0" xfId="0" applyNumberFormat="1" applyFont="1" applyFill="1" applyBorder="1" applyAlignment="1">
      <alignment/>
    </xf>
    <xf numFmtId="194" fontId="2" fillId="0" borderId="0" xfId="0" applyNumberFormat="1" applyFont="1" applyFill="1" applyBorder="1" applyAlignment="1">
      <alignment/>
    </xf>
    <xf numFmtId="194" fontId="2" fillId="0" borderId="68" xfId="0" applyNumberFormat="1" applyFont="1" applyFill="1" applyBorder="1" applyAlignment="1">
      <alignment/>
    </xf>
    <xf numFmtId="194" fontId="2" fillId="0" borderId="0" xfId="0" applyNumberFormat="1" applyFont="1" applyFill="1" applyBorder="1" applyAlignment="1">
      <alignment/>
    </xf>
    <xf numFmtId="194" fontId="13" fillId="0" borderId="16" xfId="0" applyNumberFormat="1" applyFont="1" applyFill="1" applyBorder="1" applyAlignment="1">
      <alignment/>
    </xf>
    <xf numFmtId="194" fontId="13" fillId="0" borderId="71" xfId="0" applyNumberFormat="1" applyFont="1" applyFill="1" applyBorder="1" applyAlignment="1">
      <alignment/>
    </xf>
    <xf numFmtId="0" fontId="7" fillId="0" borderId="72" xfId="0" applyFont="1" applyFill="1" applyBorder="1" applyAlignment="1">
      <alignment wrapText="1"/>
    </xf>
    <xf numFmtId="194" fontId="2" fillId="0" borderId="59" xfId="0" applyNumberFormat="1" applyFont="1" applyFill="1" applyBorder="1" applyAlignment="1">
      <alignment/>
    </xf>
    <xf numFmtId="194" fontId="13" fillId="0" borderId="7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 horizontal="justify" vertical="center" wrapText="1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 horizontal="justify" wrapText="1"/>
    </xf>
    <xf numFmtId="198" fontId="0" fillId="0" borderId="0" xfId="0" applyNumberFormat="1" applyFill="1" applyAlignment="1">
      <alignment horizontal="center"/>
    </xf>
    <xf numFmtId="0" fontId="17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4" fontId="13" fillId="0" borderId="0" xfId="0" applyNumberFormat="1" applyFont="1" applyFill="1" applyBorder="1" applyAlignment="1">
      <alignment/>
    </xf>
    <xf numFmtId="194" fontId="0" fillId="0" borderId="0" xfId="0" applyNumberFormat="1" applyFill="1" applyAlignment="1">
      <alignment horizontal="left"/>
    </xf>
    <xf numFmtId="194" fontId="18" fillId="0" borderId="57" xfId="0" applyNumberFormat="1" applyFont="1" applyFill="1" applyBorder="1" applyAlignment="1">
      <alignment/>
    </xf>
    <xf numFmtId="194" fontId="22" fillId="0" borderId="0" xfId="0" applyNumberFormat="1" applyFont="1" applyFill="1" applyAlignment="1">
      <alignment horizontal="left"/>
    </xf>
    <xf numFmtId="0" fontId="0" fillId="0" borderId="48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194" fontId="2" fillId="0" borderId="74" xfId="0" applyNumberFormat="1" applyFont="1" applyFill="1" applyBorder="1" applyAlignment="1">
      <alignment/>
    </xf>
    <xf numFmtId="0" fontId="0" fillId="0" borderId="48" xfId="0" applyFont="1" applyFill="1" applyBorder="1" applyAlignment="1">
      <alignment horizontal="left"/>
    </xf>
    <xf numFmtId="194" fontId="18" fillId="0" borderId="66" xfId="0" applyNumberFormat="1" applyFont="1" applyFill="1" applyBorder="1" applyAlignment="1">
      <alignment horizontal="right"/>
    </xf>
    <xf numFmtId="0" fontId="0" fillId="0" borderId="64" xfId="0" applyFont="1" applyFill="1" applyBorder="1" applyAlignment="1">
      <alignment horizontal="left"/>
    </xf>
    <xf numFmtId="0" fontId="42" fillId="0" borderId="0" xfId="0" applyFont="1" applyFill="1" applyAlignment="1">
      <alignment wrapText="1"/>
    </xf>
    <xf numFmtId="0" fontId="20" fillId="0" borderId="40" xfId="0" applyFont="1" applyFill="1" applyBorder="1" applyAlignment="1">
      <alignment horizontal="center" wrapText="1"/>
    </xf>
    <xf numFmtId="194" fontId="13" fillId="0" borderId="40" xfId="0" applyNumberFormat="1" applyFont="1" applyFill="1" applyBorder="1" applyAlignment="1">
      <alignment/>
    </xf>
    <xf numFmtId="4" fontId="41" fillId="0" borderId="0" xfId="0" applyNumberFormat="1" applyFont="1" applyFill="1" applyAlignment="1">
      <alignment wrapText="1"/>
    </xf>
    <xf numFmtId="0" fontId="0" fillId="33" borderId="11" xfId="0" applyFill="1" applyBorder="1" applyAlignment="1">
      <alignment horizontal="center"/>
    </xf>
    <xf numFmtId="0" fontId="0" fillId="33" borderId="35" xfId="0" applyFont="1" applyFill="1" applyBorder="1" applyAlignment="1">
      <alignment horizontal="left"/>
    </xf>
    <xf numFmtId="194" fontId="0" fillId="33" borderId="10" xfId="0" applyNumberFormat="1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20" fillId="0" borderId="37" xfId="0" applyFont="1" applyFill="1" applyBorder="1" applyAlignment="1">
      <alignment horizontal="center" wrapText="1"/>
    </xf>
    <xf numFmtId="0" fontId="20" fillId="0" borderId="75" xfId="0" applyFont="1" applyFill="1" applyBorder="1" applyAlignment="1">
      <alignment horizontal="center" wrapText="1"/>
    </xf>
    <xf numFmtId="0" fontId="20" fillId="0" borderId="76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justify" wrapText="1"/>
    </xf>
    <xf numFmtId="0" fontId="39" fillId="0" borderId="0" xfId="0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0" fontId="38" fillId="0" borderId="0" xfId="0" applyFont="1" applyFill="1" applyAlignment="1">
      <alignment horizontal="justify" wrapText="1"/>
    </xf>
    <xf numFmtId="0" fontId="0" fillId="0" borderId="30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7" fillId="0" borderId="39" xfId="0" applyFont="1" applyFill="1" applyBorder="1" applyAlignment="1">
      <alignment horizontal="center" wrapText="1"/>
    </xf>
    <xf numFmtId="0" fontId="0" fillId="0" borderId="34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3" fillId="0" borderId="64" xfId="0" applyFont="1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0" fontId="21" fillId="0" borderId="77" xfId="0" applyFont="1" applyFill="1" applyBorder="1" applyAlignment="1">
      <alignment horizontal="center" wrapText="1"/>
    </xf>
    <xf numFmtId="0" fontId="17" fillId="0" borderId="76" xfId="0" applyFont="1" applyFill="1" applyBorder="1" applyAlignment="1">
      <alignment wrapText="1"/>
    </xf>
    <xf numFmtId="0" fontId="20" fillId="0" borderId="75" xfId="0" applyFont="1" applyFill="1" applyBorder="1" applyAlignment="1">
      <alignment wrapText="1"/>
    </xf>
    <xf numFmtId="0" fontId="20" fillId="0" borderId="76" xfId="0" applyFont="1" applyFill="1" applyBorder="1" applyAlignment="1">
      <alignment wrapText="1"/>
    </xf>
    <xf numFmtId="0" fontId="23" fillId="0" borderId="78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wrapText="1"/>
    </xf>
    <xf numFmtId="0" fontId="23" fillId="0" borderId="72" xfId="0" applyFont="1" applyFill="1" applyBorder="1" applyAlignment="1">
      <alignment wrapText="1"/>
    </xf>
    <xf numFmtId="0" fontId="17" fillId="0" borderId="75" xfId="0" applyFont="1" applyFill="1" applyBorder="1" applyAlignment="1">
      <alignment wrapText="1"/>
    </xf>
    <xf numFmtId="0" fontId="17" fillId="0" borderId="76" xfId="0" applyFont="1" applyFill="1" applyBorder="1" applyAlignment="1">
      <alignment wrapText="1"/>
    </xf>
    <xf numFmtId="0" fontId="19" fillId="0" borderId="24" xfId="0" applyFont="1" applyFill="1" applyBorder="1" applyAlignment="1">
      <alignment horizontal="center" wrapText="1"/>
    </xf>
    <xf numFmtId="0" fontId="19" fillId="0" borderId="24" xfId="0" applyFont="1" applyFill="1" applyBorder="1" applyAlignment="1">
      <alignment wrapText="1"/>
    </xf>
    <xf numFmtId="0" fontId="19" fillId="0" borderId="58" xfId="0" applyFont="1" applyFill="1" applyBorder="1" applyAlignment="1">
      <alignment wrapText="1"/>
    </xf>
    <xf numFmtId="4" fontId="41" fillId="0" borderId="0" xfId="0" applyNumberFormat="1" applyFont="1" applyFill="1" applyAlignment="1">
      <alignment wrapText="1"/>
    </xf>
    <xf numFmtId="0" fontId="40" fillId="0" borderId="0" xfId="0" applyFont="1" applyFill="1" applyAlignment="1">
      <alignment wrapText="1"/>
    </xf>
    <xf numFmtId="0" fontId="31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22" fillId="0" borderId="26" xfId="0" applyFont="1" applyFill="1" applyBorder="1" applyAlignment="1">
      <alignment wrapText="1"/>
    </xf>
    <xf numFmtId="0" fontId="29" fillId="0" borderId="0" xfId="0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0" fontId="3" fillId="0" borderId="25" xfId="0" applyFont="1" applyFill="1" applyBorder="1" applyAlignment="1">
      <alignment horizontal="center" wrapText="1"/>
    </xf>
    <xf numFmtId="0" fontId="22" fillId="0" borderId="43" xfId="0" applyFont="1" applyFill="1" applyBorder="1" applyAlignment="1">
      <alignment horizontal="center" wrapText="1"/>
    </xf>
    <xf numFmtId="0" fontId="22" fillId="0" borderId="26" xfId="0" applyFont="1" applyFill="1" applyBorder="1" applyAlignment="1">
      <alignment horizontal="center" wrapText="1"/>
    </xf>
    <xf numFmtId="0" fontId="38" fillId="0" borderId="0" xfId="0" applyFont="1" applyFill="1" applyAlignment="1">
      <alignment horizontal="left" wrapText="1"/>
    </xf>
    <xf numFmtId="0" fontId="38" fillId="0" borderId="0" xfId="0" applyFont="1" applyFill="1" applyAlignment="1">
      <alignment horizontal="center" wrapText="1"/>
    </xf>
    <xf numFmtId="0" fontId="40" fillId="0" borderId="0" xfId="0" applyFont="1" applyAlignment="1">
      <alignment wrapText="1"/>
    </xf>
    <xf numFmtId="0" fontId="17" fillId="0" borderId="76" xfId="0" applyFont="1" applyFill="1" applyBorder="1" applyAlignment="1">
      <alignment horizontal="center" wrapText="1"/>
    </xf>
    <xf numFmtId="0" fontId="19" fillId="0" borderId="79" xfId="0" applyFont="1" applyFill="1" applyBorder="1" applyAlignment="1">
      <alignment horizontal="center" wrapText="1"/>
    </xf>
    <xf numFmtId="0" fontId="19" fillId="0" borderId="80" xfId="0" applyFont="1" applyFill="1" applyBorder="1" applyAlignment="1">
      <alignment wrapText="1"/>
    </xf>
    <xf numFmtId="0" fontId="19" fillId="0" borderId="81" xfId="0" applyFont="1" applyFill="1" applyBorder="1" applyAlignment="1">
      <alignment wrapText="1"/>
    </xf>
    <xf numFmtId="0" fontId="19" fillId="0" borderId="80" xfId="0" applyFont="1" applyFill="1" applyBorder="1" applyAlignment="1">
      <alignment horizontal="center" wrapText="1"/>
    </xf>
    <xf numFmtId="0" fontId="20" fillId="0" borderId="82" xfId="0" applyFont="1" applyFill="1" applyBorder="1" applyAlignment="1">
      <alignment horizontal="center" wrapText="1"/>
    </xf>
    <xf numFmtId="0" fontId="20" fillId="0" borderId="83" xfId="0" applyFont="1" applyFill="1" applyBorder="1" applyAlignment="1">
      <alignment wrapText="1"/>
    </xf>
    <xf numFmtId="0" fontId="20" fillId="0" borderId="84" xfId="0" applyFont="1" applyFill="1" applyBorder="1" applyAlignment="1">
      <alignment wrapText="1"/>
    </xf>
    <xf numFmtId="0" fontId="19" fillId="0" borderId="85" xfId="0" applyFont="1" applyFill="1" applyBorder="1" applyAlignment="1">
      <alignment horizontal="center" wrapText="1"/>
    </xf>
    <xf numFmtId="0" fontId="19" fillId="0" borderId="33" xfId="0" applyFont="1" applyFill="1" applyBorder="1" applyAlignment="1">
      <alignment horizontal="center" wrapText="1"/>
    </xf>
    <xf numFmtId="0" fontId="19" fillId="0" borderId="86" xfId="0" applyFont="1" applyFill="1" applyBorder="1" applyAlignment="1">
      <alignment horizontal="center" wrapText="1"/>
    </xf>
    <xf numFmtId="0" fontId="19" fillId="0" borderId="78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wrapText="1"/>
    </xf>
    <xf numFmtId="0" fontId="19" fillId="0" borderId="72" xfId="0" applyFont="1" applyFill="1" applyBorder="1" applyAlignment="1">
      <alignment wrapText="1"/>
    </xf>
    <xf numFmtId="0" fontId="24" fillId="0" borderId="80" xfId="0" applyFont="1" applyFill="1" applyBorder="1" applyAlignment="1">
      <alignment horizontal="center" wrapText="1"/>
    </xf>
    <xf numFmtId="0" fontId="24" fillId="0" borderId="81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2" fillId="0" borderId="43" xfId="0" applyFont="1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20" fillId="0" borderId="31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wrapText="1"/>
    </xf>
    <xf numFmtId="0" fontId="17" fillId="0" borderId="87" xfId="0" applyFont="1" applyFill="1" applyBorder="1" applyAlignment="1">
      <alignment wrapText="1"/>
    </xf>
    <xf numFmtId="0" fontId="17" fillId="0" borderId="83" xfId="0" applyFont="1" applyFill="1" applyBorder="1" applyAlignment="1">
      <alignment wrapText="1"/>
    </xf>
    <xf numFmtId="0" fontId="17" fillId="0" borderId="84" xfId="0" applyFont="1" applyFill="1" applyBorder="1" applyAlignment="1">
      <alignment wrapText="1"/>
    </xf>
    <xf numFmtId="0" fontId="9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justify" vertical="center" wrapText="1"/>
    </xf>
    <xf numFmtId="0" fontId="22" fillId="0" borderId="0" xfId="0" applyFont="1" applyFill="1" applyAlignment="1">
      <alignment wrapText="1"/>
    </xf>
    <xf numFmtId="0" fontId="21" fillId="0" borderId="67" xfId="0" applyFont="1" applyFill="1" applyBorder="1" applyAlignment="1">
      <alignment horizontal="center" wrapText="1"/>
    </xf>
    <xf numFmtId="0" fontId="21" fillId="0" borderId="80" xfId="0" applyFont="1" applyFill="1" applyBorder="1" applyAlignment="1">
      <alignment horizontal="center" wrapText="1"/>
    </xf>
    <xf numFmtId="0" fontId="21" fillId="0" borderId="88" xfId="0" applyFont="1" applyFill="1" applyBorder="1" applyAlignment="1">
      <alignment horizontal="center" wrapText="1"/>
    </xf>
    <xf numFmtId="0" fontId="19" fillId="0" borderId="33" xfId="0" applyFont="1" applyFill="1" applyBorder="1" applyAlignment="1">
      <alignment wrapText="1"/>
    </xf>
    <xf numFmtId="0" fontId="19" fillId="0" borderId="86" xfId="0" applyFont="1" applyFill="1" applyBorder="1" applyAlignment="1">
      <alignment wrapText="1"/>
    </xf>
    <xf numFmtId="0" fontId="19" fillId="0" borderId="16" xfId="0" applyFont="1" applyFill="1" applyBorder="1" applyAlignment="1">
      <alignment horizontal="center" wrapText="1"/>
    </xf>
    <xf numFmtId="0" fontId="9" fillId="0" borderId="75" xfId="0" applyFont="1" applyFill="1" applyBorder="1" applyAlignment="1">
      <alignment wrapText="1"/>
    </xf>
    <xf numFmtId="0" fontId="9" fillId="0" borderId="76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19" fillId="0" borderId="72" xfId="0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 wrapText="1"/>
    </xf>
    <xf numFmtId="0" fontId="24" fillId="0" borderId="72" xfId="0" applyFont="1" applyFill="1" applyBorder="1" applyAlignment="1">
      <alignment horizontal="center" wrapText="1"/>
    </xf>
    <xf numFmtId="0" fontId="19" fillId="0" borderId="81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6"/>
  <sheetViews>
    <sheetView tabSelected="1" view="pageBreakPreview" zoomScaleNormal="85" zoomScaleSheetLayoutView="100" zoomScalePageLayoutView="0" workbookViewId="0" topLeftCell="A1">
      <selection activeCell="F3" sqref="F3"/>
    </sheetView>
  </sheetViews>
  <sheetFormatPr defaultColWidth="9.140625" defaultRowHeight="12.75"/>
  <cols>
    <col min="1" max="1" width="6.140625" style="64" customWidth="1"/>
    <col min="2" max="2" width="7.140625" style="65" customWidth="1"/>
    <col min="3" max="3" width="9.00390625" style="64" customWidth="1"/>
    <col min="4" max="4" width="8.7109375" style="64" customWidth="1"/>
    <col min="5" max="5" width="52.421875" style="64" customWidth="1"/>
    <col min="6" max="6" width="25.421875" style="292" customWidth="1"/>
    <col min="7" max="7" width="30.57421875" style="14" customWidth="1"/>
    <col min="8" max="16384" width="9.140625" style="64" customWidth="1"/>
  </cols>
  <sheetData>
    <row r="1" ht="6.75" customHeight="1">
      <c r="F1" s="269"/>
    </row>
    <row r="2" spans="1:7" ht="102.75" customHeight="1">
      <c r="A2" s="325" t="s">
        <v>167</v>
      </c>
      <c r="B2" s="324"/>
      <c r="C2" s="324"/>
      <c r="D2" s="324"/>
      <c r="E2" s="324"/>
      <c r="F2" s="324"/>
      <c r="G2" s="324"/>
    </row>
    <row r="5" ht="39.75" customHeight="1">
      <c r="F5" s="269"/>
    </row>
    <row r="6" ht="18.75" customHeight="1">
      <c r="F6" s="269"/>
    </row>
    <row r="7" ht="39.75" customHeight="1">
      <c r="F7" s="269"/>
    </row>
    <row r="8" spans="1:7" ht="39" customHeight="1">
      <c r="A8" s="351" t="s">
        <v>100</v>
      </c>
      <c r="B8" s="352"/>
      <c r="C8" s="352"/>
      <c r="D8" s="352"/>
      <c r="E8" s="352"/>
      <c r="F8" s="352"/>
      <c r="G8" s="352"/>
    </row>
    <row r="9" spans="1:7" ht="59.25" customHeight="1">
      <c r="A9" s="348" t="s">
        <v>153</v>
      </c>
      <c r="B9" s="349"/>
      <c r="C9" s="349"/>
      <c r="D9" s="349"/>
      <c r="E9" s="349"/>
      <c r="F9" s="349"/>
      <c r="G9" s="349"/>
    </row>
    <row r="10" spans="1:7" ht="43.5" customHeight="1">
      <c r="A10" s="214"/>
      <c r="B10" s="215"/>
      <c r="C10" s="214"/>
      <c r="D10" s="214"/>
      <c r="E10" s="214"/>
      <c r="F10" s="214"/>
      <c r="G10" s="216"/>
    </row>
    <row r="11" spans="1:7" ht="12.75">
      <c r="A11" s="214"/>
      <c r="B11" s="215"/>
      <c r="C11" s="214"/>
      <c r="D11" s="214"/>
      <c r="E11" s="214"/>
      <c r="F11" s="214"/>
      <c r="G11" s="216"/>
    </row>
    <row r="12" spans="1:7" ht="27.75" customHeight="1">
      <c r="A12" s="226"/>
      <c r="B12" s="227" t="s">
        <v>101</v>
      </c>
      <c r="C12" s="226"/>
      <c r="D12" s="226"/>
      <c r="E12" s="228"/>
      <c r="F12" s="228"/>
      <c r="G12" s="229"/>
    </row>
    <row r="13" spans="1:7" ht="20.25">
      <c r="A13" s="228"/>
      <c r="B13" s="230"/>
      <c r="C13" s="228"/>
      <c r="D13" s="228"/>
      <c r="E13" s="228"/>
      <c r="F13" s="228"/>
      <c r="G13" s="229"/>
    </row>
    <row r="14" spans="1:7" ht="21.75" customHeight="1">
      <c r="A14" s="323" t="s">
        <v>221</v>
      </c>
      <c r="B14" s="324"/>
      <c r="C14" s="324"/>
      <c r="D14" s="324"/>
      <c r="E14" s="324"/>
      <c r="F14" s="324"/>
      <c r="G14" s="324"/>
    </row>
    <row r="15" spans="1:7" ht="15.75" customHeight="1">
      <c r="A15" s="228"/>
      <c r="B15" s="230"/>
      <c r="C15" s="228"/>
      <c r="D15" s="228"/>
      <c r="E15" s="228"/>
      <c r="F15" s="228"/>
      <c r="G15" s="229"/>
    </row>
    <row r="16" spans="1:7" ht="41.25" customHeight="1">
      <c r="A16" s="325" t="s">
        <v>164</v>
      </c>
      <c r="B16" s="325"/>
      <c r="C16" s="325"/>
      <c r="D16" s="325"/>
      <c r="E16" s="325"/>
      <c r="F16" s="325"/>
      <c r="G16" s="325"/>
    </row>
    <row r="17" spans="1:7" ht="15.75" customHeight="1">
      <c r="A17" s="346"/>
      <c r="B17" s="346"/>
      <c r="C17" s="347"/>
      <c r="D17" s="233"/>
      <c r="E17" s="228"/>
      <c r="F17" s="228"/>
      <c r="G17" s="229"/>
    </row>
    <row r="18" spans="1:7" ht="37.5" customHeight="1">
      <c r="A18" s="325" t="s">
        <v>161</v>
      </c>
      <c r="B18" s="325"/>
      <c r="C18" s="325"/>
      <c r="D18" s="325"/>
      <c r="E18" s="325"/>
      <c r="F18" s="325"/>
      <c r="G18" s="325"/>
    </row>
    <row r="19" spans="1:7" ht="15.75" customHeight="1">
      <c r="A19" s="312"/>
      <c r="B19" s="312"/>
      <c r="C19" s="232"/>
      <c r="D19" s="233"/>
      <c r="E19" s="228"/>
      <c r="F19" s="228"/>
      <c r="G19" s="229"/>
    </row>
    <row r="20" spans="1:7" ht="15.75" customHeight="1">
      <c r="A20" s="312"/>
      <c r="B20" s="312"/>
      <c r="C20" s="232"/>
      <c r="D20" s="233"/>
      <c r="E20" s="228"/>
      <c r="F20" s="228"/>
      <c r="G20" s="229"/>
    </row>
    <row r="21" spans="1:7" ht="20.25" customHeight="1">
      <c r="A21" s="323" t="s">
        <v>222</v>
      </c>
      <c r="B21" s="324"/>
      <c r="C21" s="324"/>
      <c r="D21" s="324"/>
      <c r="E21" s="324"/>
      <c r="F21" s="324"/>
      <c r="G21" s="324"/>
    </row>
    <row r="22" spans="1:7" ht="15.75" customHeight="1">
      <c r="A22" s="312"/>
      <c r="B22" s="312"/>
      <c r="C22" s="232"/>
      <c r="D22" s="233"/>
      <c r="E22" s="228"/>
      <c r="F22" s="228"/>
      <c r="G22" s="229"/>
    </row>
    <row r="23" spans="1:7" ht="24" customHeight="1">
      <c r="A23" s="325" t="s">
        <v>157</v>
      </c>
      <c r="B23" s="325"/>
      <c r="C23" s="325"/>
      <c r="D23" s="325"/>
      <c r="E23" s="325"/>
      <c r="F23" s="325"/>
      <c r="G23" s="325"/>
    </row>
    <row r="24" spans="1:7" ht="27.75" customHeight="1">
      <c r="A24" s="322" t="s">
        <v>243</v>
      </c>
      <c r="B24" s="322"/>
      <c r="C24" s="322"/>
      <c r="D24" s="322"/>
      <c r="E24" s="322"/>
      <c r="F24" s="270"/>
      <c r="G24" s="235">
        <f>G26+G27+G28+G29</f>
        <v>39002000</v>
      </c>
    </row>
    <row r="25" spans="1:7" ht="21.75" customHeight="1">
      <c r="A25" s="234"/>
      <c r="B25" s="234"/>
      <c r="C25" s="234"/>
      <c r="D25" s="234"/>
      <c r="E25" s="234"/>
      <c r="F25" s="270"/>
      <c r="G25" s="235"/>
    </row>
    <row r="26" spans="1:7" ht="27.75" customHeight="1">
      <c r="A26" s="228"/>
      <c r="B26" s="230"/>
      <c r="C26" s="228"/>
      <c r="D26" s="226" t="s">
        <v>102</v>
      </c>
      <c r="E26" s="228"/>
      <c r="F26" s="236"/>
      <c r="G26" s="237">
        <v>37502000</v>
      </c>
    </row>
    <row r="27" spans="1:7" ht="27.75" customHeight="1">
      <c r="A27" s="228"/>
      <c r="B27" s="230"/>
      <c r="C27" s="228"/>
      <c r="D27" s="226" t="s">
        <v>104</v>
      </c>
      <c r="E27" s="228"/>
      <c r="F27" s="236"/>
      <c r="G27" s="237">
        <f>F138</f>
        <v>800000</v>
      </c>
    </row>
    <row r="28" spans="1:7" ht="26.25" customHeight="1">
      <c r="A28" s="228"/>
      <c r="B28" s="230"/>
      <c r="C28" s="228"/>
      <c r="D28" s="226" t="s">
        <v>103</v>
      </c>
      <c r="E28" s="239"/>
      <c r="F28" s="236"/>
      <c r="G28" s="237">
        <f>F139</f>
        <v>300000</v>
      </c>
    </row>
    <row r="29" spans="1:7" ht="26.25" customHeight="1">
      <c r="A29" s="228"/>
      <c r="B29" s="230"/>
      <c r="C29" s="228"/>
      <c r="D29" s="226" t="s">
        <v>220</v>
      </c>
      <c r="E29" s="239"/>
      <c r="F29" s="236"/>
      <c r="G29" s="237">
        <f>F140</f>
        <v>400000</v>
      </c>
    </row>
    <row r="30" spans="1:7" ht="15" customHeight="1">
      <c r="A30" s="228"/>
      <c r="B30" s="230"/>
      <c r="C30" s="228"/>
      <c r="D30" s="226"/>
      <c r="E30" s="239"/>
      <c r="F30" s="236"/>
      <c r="G30" s="237"/>
    </row>
    <row r="31" spans="1:7" ht="26.25" customHeight="1">
      <c r="A31" s="240" t="s">
        <v>244</v>
      </c>
      <c r="B31" s="227"/>
      <c r="C31" s="240"/>
      <c r="D31" s="240"/>
      <c r="E31" s="239"/>
      <c r="F31" s="236"/>
      <c r="G31" s="235">
        <f>F129</f>
        <v>49226200</v>
      </c>
    </row>
    <row r="32" spans="1:7" ht="21" customHeight="1">
      <c r="A32" s="323"/>
      <c r="B32" s="324"/>
      <c r="C32" s="324"/>
      <c r="D32" s="324"/>
      <c r="E32" s="324"/>
      <c r="F32" s="324"/>
      <c r="G32" s="324"/>
    </row>
    <row r="33" spans="1:7" ht="11.25" customHeight="1">
      <c r="A33" s="228"/>
      <c r="B33" s="230"/>
      <c r="C33" s="228"/>
      <c r="D33" s="228"/>
      <c r="E33" s="228"/>
      <c r="F33" s="228"/>
      <c r="G33" s="229"/>
    </row>
    <row r="34" spans="1:7" ht="20.25">
      <c r="A34" s="323" t="s">
        <v>133</v>
      </c>
      <c r="B34" s="324"/>
      <c r="C34" s="324"/>
      <c r="D34" s="324"/>
      <c r="E34" s="324"/>
      <c r="F34" s="324"/>
      <c r="G34" s="324"/>
    </row>
    <row r="35" spans="1:7" ht="26.25" customHeight="1">
      <c r="A35" s="323"/>
      <c r="B35" s="324"/>
      <c r="C35" s="324"/>
      <c r="D35" s="324"/>
      <c r="E35" s="324"/>
      <c r="F35" s="324"/>
      <c r="G35" s="324"/>
    </row>
    <row r="36" spans="1:7" ht="40.5" customHeight="1">
      <c r="A36" s="325" t="s">
        <v>154</v>
      </c>
      <c r="B36" s="325"/>
      <c r="C36" s="325"/>
      <c r="D36" s="325"/>
      <c r="E36" s="325"/>
      <c r="F36" s="325"/>
      <c r="G36" s="325"/>
    </row>
    <row r="37" spans="1:7" ht="18" customHeight="1">
      <c r="A37" s="218"/>
      <c r="B37" s="219"/>
      <c r="C37" s="218"/>
      <c r="D37" s="218"/>
      <c r="E37" s="218"/>
      <c r="F37" s="218"/>
      <c r="G37" s="220"/>
    </row>
    <row r="38" spans="1:7" ht="43.5" customHeight="1">
      <c r="A38" s="325"/>
      <c r="B38" s="325"/>
      <c r="C38" s="325"/>
      <c r="D38" s="325"/>
      <c r="E38" s="325"/>
      <c r="F38" s="325"/>
      <c r="G38" s="325"/>
    </row>
    <row r="39" spans="1:7" ht="14.25" customHeight="1">
      <c r="A39" s="293"/>
      <c r="B39" s="293"/>
      <c r="C39" s="293"/>
      <c r="D39" s="293"/>
      <c r="E39" s="293"/>
      <c r="F39" s="293"/>
      <c r="G39" s="293"/>
    </row>
    <row r="40" spans="1:7" ht="14.25" customHeight="1">
      <c r="A40" s="293"/>
      <c r="B40" s="293"/>
      <c r="C40" s="293"/>
      <c r="D40" s="293"/>
      <c r="E40" s="293"/>
      <c r="F40" s="293"/>
      <c r="G40" s="293"/>
    </row>
    <row r="41" spans="1:7" ht="9.75" customHeight="1" thickBot="1">
      <c r="A41" s="293"/>
      <c r="B41" s="293"/>
      <c r="C41" s="293"/>
      <c r="D41" s="293"/>
      <c r="E41" s="293"/>
      <c r="F41" s="293"/>
      <c r="G41" s="293"/>
    </row>
    <row r="42" spans="1:7" ht="12.75">
      <c r="A42" s="39"/>
      <c r="B42" s="9"/>
      <c r="C42" s="66" t="s">
        <v>4</v>
      </c>
      <c r="D42" s="67" t="s">
        <v>4</v>
      </c>
      <c r="E42" s="68" t="s">
        <v>0</v>
      </c>
      <c r="F42" s="43" t="s">
        <v>5</v>
      </c>
      <c r="G42" s="69"/>
    </row>
    <row r="43" spans="1:6" ht="13.5" thickBot="1">
      <c r="A43" s="8"/>
      <c r="B43" s="9"/>
      <c r="C43" s="10" t="s">
        <v>2</v>
      </c>
      <c r="D43" s="11" t="s">
        <v>2</v>
      </c>
      <c r="E43" s="12"/>
      <c r="F43" s="13">
        <v>2010</v>
      </c>
    </row>
    <row r="44" spans="1:6" ht="24" customHeight="1">
      <c r="A44" s="5"/>
      <c r="B44" s="15"/>
      <c r="C44" s="16"/>
      <c r="D44" s="329"/>
      <c r="E44" s="17" t="s">
        <v>6</v>
      </c>
      <c r="F44" s="326"/>
    </row>
    <row r="45" spans="1:6" ht="16.5">
      <c r="A45" s="5"/>
      <c r="B45" s="15"/>
      <c r="C45" s="18">
        <v>71</v>
      </c>
      <c r="D45" s="330"/>
      <c r="E45" s="19" t="s">
        <v>106</v>
      </c>
      <c r="F45" s="327"/>
    </row>
    <row r="46" spans="1:6" ht="19.5" customHeight="1">
      <c r="A46" s="5"/>
      <c r="B46" s="15"/>
      <c r="C46" s="20">
        <v>711</v>
      </c>
      <c r="D46" s="331"/>
      <c r="E46" s="21" t="s">
        <v>7</v>
      </c>
      <c r="F46" s="328"/>
    </row>
    <row r="47" spans="1:6" ht="23.25" customHeight="1">
      <c r="A47" s="5"/>
      <c r="B47" s="15"/>
      <c r="C47" s="22">
        <v>7111</v>
      </c>
      <c r="D47" s="353" t="s">
        <v>12</v>
      </c>
      <c r="E47" s="354"/>
      <c r="F47" s="271">
        <f>F48+F49+F50+F51</f>
        <v>6204000</v>
      </c>
    </row>
    <row r="48" spans="1:6" ht="24.75" customHeight="1">
      <c r="A48" s="5"/>
      <c r="B48" s="15"/>
      <c r="C48" s="16"/>
      <c r="D48" s="23">
        <v>71111</v>
      </c>
      <c r="E48" s="24" t="s">
        <v>8</v>
      </c>
      <c r="F48" s="272">
        <v>5626600</v>
      </c>
    </row>
    <row r="49" spans="1:6" ht="24" customHeight="1">
      <c r="A49" s="5"/>
      <c r="B49" s="15"/>
      <c r="C49" s="16"/>
      <c r="D49" s="2">
        <v>71114</v>
      </c>
      <c r="E49" s="25" t="s">
        <v>9</v>
      </c>
      <c r="F49" s="273">
        <v>75200</v>
      </c>
    </row>
    <row r="50" spans="1:6" ht="22.5" customHeight="1">
      <c r="A50" s="5"/>
      <c r="B50" s="15"/>
      <c r="C50" s="16"/>
      <c r="D50" s="2">
        <v>71116</v>
      </c>
      <c r="E50" s="26" t="s">
        <v>10</v>
      </c>
      <c r="F50" s="273">
        <v>152200</v>
      </c>
    </row>
    <row r="51" spans="1:6" ht="22.5" customHeight="1">
      <c r="A51" s="5"/>
      <c r="B51" s="15"/>
      <c r="C51" s="16"/>
      <c r="D51" s="2">
        <v>71117</v>
      </c>
      <c r="E51" s="3" t="s">
        <v>11</v>
      </c>
      <c r="F51" s="273">
        <v>350000</v>
      </c>
    </row>
    <row r="52" spans="1:6" ht="27" customHeight="1">
      <c r="A52" s="5"/>
      <c r="B52" s="15"/>
      <c r="C52" s="22">
        <v>7113</v>
      </c>
      <c r="D52" s="332" t="s">
        <v>68</v>
      </c>
      <c r="E52" s="355"/>
      <c r="F52" s="32">
        <f>SUM(F53:F54)</f>
        <v>5440000</v>
      </c>
    </row>
    <row r="53" spans="1:6" ht="27" customHeight="1">
      <c r="A53" s="5"/>
      <c r="B53" s="15"/>
      <c r="C53" s="16"/>
      <c r="D53" s="2">
        <v>71131</v>
      </c>
      <c r="E53" s="3" t="s">
        <v>15</v>
      </c>
      <c r="F53" s="273">
        <v>3300000</v>
      </c>
    </row>
    <row r="54" spans="1:6" ht="27" customHeight="1">
      <c r="A54" s="5"/>
      <c r="B54" s="15"/>
      <c r="C54" s="16"/>
      <c r="D54" s="2">
        <v>71132</v>
      </c>
      <c r="E54" s="3" t="s">
        <v>132</v>
      </c>
      <c r="F54" s="273">
        <v>2140000</v>
      </c>
    </row>
    <row r="55" spans="1:6" ht="27" customHeight="1">
      <c r="A55" s="5"/>
      <c r="B55" s="15"/>
      <c r="C55" s="22">
        <v>7117</v>
      </c>
      <c r="D55" s="332" t="s">
        <v>69</v>
      </c>
      <c r="E55" s="350"/>
      <c r="F55" s="32">
        <f>SUM(F56:F59)</f>
        <v>10155000</v>
      </c>
    </row>
    <row r="56" spans="1:6" ht="27" customHeight="1">
      <c r="A56" s="5"/>
      <c r="B56" s="15"/>
      <c r="C56" s="16"/>
      <c r="D56" s="2">
        <v>71171</v>
      </c>
      <c r="E56" s="3" t="s">
        <v>129</v>
      </c>
      <c r="F56" s="273">
        <v>300000</v>
      </c>
    </row>
    <row r="57" spans="1:6" ht="27" customHeight="1">
      <c r="A57" s="5"/>
      <c r="B57" s="15"/>
      <c r="C57" s="16"/>
      <c r="D57" s="2">
        <v>71173</v>
      </c>
      <c r="E57" s="3" t="s">
        <v>13</v>
      </c>
      <c r="F57" s="273">
        <v>620000</v>
      </c>
    </row>
    <row r="58" spans="1:6" ht="27" customHeight="1">
      <c r="A58" s="5"/>
      <c r="B58" s="15"/>
      <c r="C58" s="16"/>
      <c r="D58" s="2">
        <v>71174</v>
      </c>
      <c r="E58" s="3" t="s">
        <v>14</v>
      </c>
      <c r="F58" s="273">
        <v>685000</v>
      </c>
    </row>
    <row r="59" spans="1:6" ht="27" customHeight="1">
      <c r="A59" s="5"/>
      <c r="B59" s="15"/>
      <c r="C59" s="16"/>
      <c r="D59" s="2">
        <v>71175</v>
      </c>
      <c r="E59" s="3" t="s">
        <v>16</v>
      </c>
      <c r="F59" s="273">
        <v>8550000</v>
      </c>
    </row>
    <row r="60" spans="1:6" ht="27" customHeight="1">
      <c r="A60" s="5"/>
      <c r="B60" s="15"/>
      <c r="C60" s="22">
        <v>713</v>
      </c>
      <c r="D60" s="332" t="s">
        <v>20</v>
      </c>
      <c r="E60" s="350"/>
      <c r="F60" s="32">
        <f>SUM(F61:F62)</f>
        <v>1816100</v>
      </c>
    </row>
    <row r="61" spans="1:6" ht="27" customHeight="1">
      <c r="A61" s="5"/>
      <c r="B61" s="15"/>
      <c r="C61" s="16"/>
      <c r="D61" s="2">
        <v>71312</v>
      </c>
      <c r="E61" s="3" t="s">
        <v>18</v>
      </c>
      <c r="F61" s="274">
        <v>630500</v>
      </c>
    </row>
    <row r="62" spans="1:6" ht="27" customHeight="1">
      <c r="A62" s="5"/>
      <c r="B62" s="15"/>
      <c r="C62" s="16"/>
      <c r="D62" s="2">
        <v>71351</v>
      </c>
      <c r="E62" s="3" t="s">
        <v>19</v>
      </c>
      <c r="F62" s="274">
        <v>1185600</v>
      </c>
    </row>
    <row r="63" spans="1:6" ht="27" customHeight="1">
      <c r="A63" s="5"/>
      <c r="B63" s="15"/>
      <c r="C63" s="22">
        <v>714</v>
      </c>
      <c r="D63" s="332" t="s">
        <v>21</v>
      </c>
      <c r="E63" s="350"/>
      <c r="F63" s="32">
        <f>SUM(F64:F68)</f>
        <v>32460500</v>
      </c>
    </row>
    <row r="64" spans="1:6" ht="30" customHeight="1">
      <c r="A64" s="5"/>
      <c r="B64" s="15"/>
      <c r="C64" s="16"/>
      <c r="D64" s="2">
        <v>71420</v>
      </c>
      <c r="E64" s="27" t="s">
        <v>22</v>
      </c>
      <c r="F64" s="274">
        <v>850500</v>
      </c>
    </row>
    <row r="65" spans="1:7" ht="30" customHeight="1">
      <c r="A65" s="5"/>
      <c r="B65" s="15"/>
      <c r="C65" s="16"/>
      <c r="D65" s="2">
        <v>71460</v>
      </c>
      <c r="E65" s="318" t="s">
        <v>163</v>
      </c>
      <c r="F65" s="274">
        <v>28680000</v>
      </c>
      <c r="G65" s="299"/>
    </row>
    <row r="66" spans="1:7" ht="30" customHeight="1">
      <c r="A66" s="5"/>
      <c r="B66" s="15"/>
      <c r="C66" s="16"/>
      <c r="D66" s="2">
        <v>71461</v>
      </c>
      <c r="E66" s="318" t="s">
        <v>162</v>
      </c>
      <c r="F66" s="274">
        <v>450000</v>
      </c>
      <c r="G66" s="299"/>
    </row>
    <row r="67" spans="1:6" ht="30" customHeight="1">
      <c r="A67" s="5"/>
      <c r="B67" s="15"/>
      <c r="C67" s="16"/>
      <c r="D67" s="2">
        <v>71470</v>
      </c>
      <c r="E67" s="28" t="s">
        <v>165</v>
      </c>
      <c r="F67" s="274">
        <v>1860000</v>
      </c>
    </row>
    <row r="68" spans="1:6" ht="28.5" customHeight="1">
      <c r="A68" s="5"/>
      <c r="B68" s="15"/>
      <c r="C68" s="16"/>
      <c r="D68" s="185">
        <v>71480</v>
      </c>
      <c r="E68" s="3" t="s">
        <v>144</v>
      </c>
      <c r="F68" s="274">
        <v>620000</v>
      </c>
    </row>
    <row r="69" spans="1:6" ht="21.75" customHeight="1">
      <c r="A69" s="5"/>
      <c r="B69" s="15"/>
      <c r="C69" s="22">
        <v>715</v>
      </c>
      <c r="D69" s="332" t="s">
        <v>73</v>
      </c>
      <c r="E69" s="350"/>
      <c r="F69" s="32">
        <f>SUM(F70:F74)</f>
        <v>3855700</v>
      </c>
    </row>
    <row r="70" spans="1:6" ht="30" customHeight="1">
      <c r="A70" s="5"/>
      <c r="B70" s="15"/>
      <c r="C70" s="16"/>
      <c r="D70" s="2">
        <v>71523</v>
      </c>
      <c r="E70" s="27" t="s">
        <v>17</v>
      </c>
      <c r="F70" s="273">
        <v>85000</v>
      </c>
    </row>
    <row r="71" spans="1:6" ht="30" customHeight="1">
      <c r="A71" s="5"/>
      <c r="B71" s="15"/>
      <c r="C71" s="16"/>
      <c r="D71" s="2">
        <v>71525</v>
      </c>
      <c r="E71" s="27" t="s">
        <v>72</v>
      </c>
      <c r="F71" s="273">
        <v>10000</v>
      </c>
    </row>
    <row r="72" spans="1:7" ht="39" customHeight="1">
      <c r="A72" s="5"/>
      <c r="B72" s="15"/>
      <c r="C72" s="16"/>
      <c r="D72" s="2">
        <v>71531</v>
      </c>
      <c r="E72" s="27" t="s">
        <v>238</v>
      </c>
      <c r="F72" s="273">
        <v>1359800</v>
      </c>
      <c r="G72" s="148"/>
    </row>
    <row r="73" spans="1:6" ht="30" customHeight="1">
      <c r="A73" s="5"/>
      <c r="B73" s="15"/>
      <c r="C73" s="16"/>
      <c r="D73" s="6">
        <v>71532</v>
      </c>
      <c r="E73" s="29" t="s">
        <v>127</v>
      </c>
      <c r="F73" s="273">
        <v>1250000</v>
      </c>
    </row>
    <row r="74" spans="1:6" ht="24" customHeight="1">
      <c r="A74" s="5"/>
      <c r="B74" s="15"/>
      <c r="C74" s="16"/>
      <c r="D74" s="6">
        <v>71554</v>
      </c>
      <c r="E74" s="30" t="s">
        <v>74</v>
      </c>
      <c r="F74" s="273">
        <v>1150900</v>
      </c>
    </row>
    <row r="75" spans="1:6" ht="24" customHeight="1">
      <c r="A75" s="5"/>
      <c r="B75" s="15"/>
      <c r="C75" s="31">
        <v>72</v>
      </c>
      <c r="D75" s="353" t="s">
        <v>71</v>
      </c>
      <c r="E75" s="376"/>
      <c r="F75" s="275"/>
    </row>
    <row r="76" spans="1:6" ht="26.25" customHeight="1">
      <c r="A76" s="5"/>
      <c r="B76" s="15"/>
      <c r="C76" s="31">
        <v>721</v>
      </c>
      <c r="D76" s="332" t="s">
        <v>75</v>
      </c>
      <c r="E76" s="377"/>
      <c r="F76" s="32">
        <f>SUM(F77)</f>
        <v>18680000</v>
      </c>
    </row>
    <row r="77" spans="1:6" ht="30" customHeight="1">
      <c r="A77" s="5"/>
      <c r="B77" s="15"/>
      <c r="C77" s="16"/>
      <c r="D77" s="23">
        <v>72112</v>
      </c>
      <c r="E77" s="33" t="s">
        <v>237</v>
      </c>
      <c r="F77" s="34">
        <v>18680000</v>
      </c>
    </row>
    <row r="78" spans="1:6" ht="25.5" customHeight="1">
      <c r="A78" s="5"/>
      <c r="B78" s="15"/>
      <c r="C78" s="31">
        <v>73</v>
      </c>
      <c r="D78" s="353" t="s">
        <v>228</v>
      </c>
      <c r="E78" s="376"/>
      <c r="F78" s="32">
        <f>SUM(F79)</f>
        <v>9366900</v>
      </c>
    </row>
    <row r="79" spans="1:6" ht="24.75" customHeight="1">
      <c r="A79" s="5"/>
      <c r="B79" s="15"/>
      <c r="C79" s="31">
        <v>732</v>
      </c>
      <c r="D79" s="2">
        <v>73211</v>
      </c>
      <c r="E79" s="27" t="s">
        <v>77</v>
      </c>
      <c r="F79" s="273">
        <v>9366900</v>
      </c>
    </row>
    <row r="80" spans="1:6" ht="22.5" customHeight="1">
      <c r="A80" s="5"/>
      <c r="B80" s="15"/>
      <c r="C80" s="22">
        <v>74</v>
      </c>
      <c r="D80" s="353" t="s">
        <v>76</v>
      </c>
      <c r="E80" s="376"/>
      <c r="F80" s="275"/>
    </row>
    <row r="81" spans="1:6" ht="23.25" customHeight="1">
      <c r="A81" s="5"/>
      <c r="B81" s="15"/>
      <c r="C81" s="22">
        <v>742</v>
      </c>
      <c r="D81" s="332" t="s">
        <v>70</v>
      </c>
      <c r="E81" s="333"/>
      <c r="F81" s="35">
        <f>F82</f>
        <v>250000</v>
      </c>
    </row>
    <row r="82" spans="1:6" ht="20.25" customHeight="1" thickBot="1">
      <c r="A82" s="5"/>
      <c r="B82" s="15"/>
      <c r="C82" s="16"/>
      <c r="D82" s="2">
        <v>74211</v>
      </c>
      <c r="E82" s="3" t="s">
        <v>236</v>
      </c>
      <c r="F82" s="273">
        <v>250000</v>
      </c>
    </row>
    <row r="83" spans="1:6" ht="33" customHeight="1" thickBot="1" thickTop="1">
      <c r="A83" s="5"/>
      <c r="B83" s="15"/>
      <c r="C83" s="37">
        <v>7</v>
      </c>
      <c r="D83" s="334" t="s">
        <v>78</v>
      </c>
      <c r="E83" s="335"/>
      <c r="F83" s="276">
        <f>F81+F76+F69+F63+F60+F55+F52+F47+F78</f>
        <v>88228200</v>
      </c>
    </row>
    <row r="84" spans="1:7" ht="15" customHeight="1" thickBot="1">
      <c r="A84" s="5"/>
      <c r="B84" s="15"/>
      <c r="C84" s="296"/>
      <c r="D84" s="297"/>
      <c r="E84" s="295"/>
      <c r="F84" s="298"/>
      <c r="G84" s="93"/>
    </row>
    <row r="85" spans="1:6" ht="12.75">
      <c r="A85" s="39"/>
      <c r="B85" s="9"/>
      <c r="C85" s="40" t="s">
        <v>96</v>
      </c>
      <c r="D85" s="41" t="s">
        <v>96</v>
      </c>
      <c r="E85" s="42" t="s">
        <v>0</v>
      </c>
      <c r="F85" s="43" t="s">
        <v>5</v>
      </c>
    </row>
    <row r="86" spans="1:6" ht="13.5" thickBot="1">
      <c r="A86" s="8"/>
      <c r="B86" s="9"/>
      <c r="C86" s="44" t="s">
        <v>2</v>
      </c>
      <c r="D86" s="45" t="s">
        <v>2</v>
      </c>
      <c r="E86" s="46"/>
      <c r="F86" s="13">
        <v>2010</v>
      </c>
    </row>
    <row r="87" spans="1:6" ht="19.5" customHeight="1">
      <c r="A87" s="5"/>
      <c r="B87" s="15"/>
      <c r="C87" s="31"/>
      <c r="D87" s="47"/>
      <c r="E87" s="48" t="s">
        <v>23</v>
      </c>
      <c r="F87" s="277"/>
    </row>
    <row r="88" spans="1:6" ht="19.5" customHeight="1">
      <c r="A88" s="5"/>
      <c r="B88" s="15"/>
      <c r="C88" s="31">
        <v>411</v>
      </c>
      <c r="D88" s="49"/>
      <c r="E88" s="50" t="s">
        <v>171</v>
      </c>
      <c r="F88" s="35">
        <f>F89+F90+F91+F92+F93</f>
        <v>10097500</v>
      </c>
    </row>
    <row r="89" spans="1:6" ht="16.5" customHeight="1">
      <c r="A89" s="5"/>
      <c r="B89" s="15"/>
      <c r="C89" s="31"/>
      <c r="D89" s="2">
        <v>4111</v>
      </c>
      <c r="E89" s="3" t="s">
        <v>39</v>
      </c>
      <c r="F89" s="273">
        <f>F228+F250+F274+F294+F323+F371+F391+F416+F437+F480+F505+F525+F548+F567+F590+F610+F633+F655+F677+F696+F718+F737+F759+F785+F808+F829+F460</f>
        <v>6122000</v>
      </c>
    </row>
    <row r="90" spans="1:6" ht="16.5" customHeight="1">
      <c r="A90" s="5"/>
      <c r="B90" s="15"/>
      <c r="C90" s="31"/>
      <c r="D90" s="2">
        <v>4112</v>
      </c>
      <c r="E90" s="3" t="s">
        <v>24</v>
      </c>
      <c r="F90" s="273">
        <f>F229+F251+F275+F295+F324+F372+F392+F417+F438+F481+F506+F526+F549+F568+F591+F611+F634+F656+F678+F697+F719+F738+F760+F786+F809+F830+F461</f>
        <v>944300</v>
      </c>
    </row>
    <row r="91" spans="1:6" ht="16.5" customHeight="1">
      <c r="A91" s="5"/>
      <c r="B91" s="15"/>
      <c r="C91" s="31"/>
      <c r="D91" s="2">
        <v>4113</v>
      </c>
      <c r="E91" s="3" t="s">
        <v>79</v>
      </c>
      <c r="F91" s="273">
        <f>F230+F252+F276+F296+F325+F373+F393+F418+F439+F482+F507+F527+F550+F569+F592+F612+F635+F657+F679+F698+F720+F739+F761+F787+F810+F831+F462</f>
        <v>1516000</v>
      </c>
    </row>
    <row r="92" spans="1:6" ht="16.5" customHeight="1">
      <c r="A92" s="5"/>
      <c r="B92" s="15"/>
      <c r="C92" s="31"/>
      <c r="D92" s="2">
        <v>4114</v>
      </c>
      <c r="E92" s="3" t="s">
        <v>80</v>
      </c>
      <c r="F92" s="273">
        <f>F231+F253+F277+F297+F326+F374+F394+F419+F440+F483+F508+F528+F551+F570+F593+F613+F636+F658+F680+F699+F721+F740+F762+F788+F811+F832+F463</f>
        <v>1354200</v>
      </c>
    </row>
    <row r="93" spans="1:6" ht="16.5" customHeight="1">
      <c r="A93" s="5"/>
      <c r="B93" s="15"/>
      <c r="C93" s="31"/>
      <c r="D93" s="2">
        <v>4115</v>
      </c>
      <c r="E93" s="3" t="s">
        <v>16</v>
      </c>
      <c r="F93" s="273">
        <f>F232+F254+F278+F298+F327+F375+F395+F420+F441+F484+F509+F529+F552+F571+F594+F614+F637+F659+F681+F700+F722+F741+F763+F789+F812+F833+F464</f>
        <v>161000</v>
      </c>
    </row>
    <row r="94" spans="1:6" ht="19.5" customHeight="1">
      <c r="A94" s="5"/>
      <c r="B94" s="15"/>
      <c r="C94" s="31">
        <v>412</v>
      </c>
      <c r="D94" s="49"/>
      <c r="E94" s="38" t="s">
        <v>172</v>
      </c>
      <c r="F94" s="35">
        <f>F95+F96+F97+F98+F99+F100+F101</f>
        <v>2016300</v>
      </c>
    </row>
    <row r="95" spans="1:6" ht="16.5" customHeight="1">
      <c r="A95" s="5"/>
      <c r="B95" s="15"/>
      <c r="C95" s="31"/>
      <c r="D95" s="2">
        <v>4121</v>
      </c>
      <c r="E95" s="3" t="s">
        <v>26</v>
      </c>
      <c r="F95" s="273">
        <f>F234+F256+F280+F300+F329+F377+F397+F422+F443+F486+F511+F531+F554+F573+F596+F616+F639+F661+F683+F702+F743+F765+F791+F814+F724+F835+F466</f>
        <v>481100</v>
      </c>
    </row>
    <row r="96" spans="1:6" ht="16.5" customHeight="1">
      <c r="A96" s="5"/>
      <c r="B96" s="15"/>
      <c r="C96" s="31"/>
      <c r="D96" s="2">
        <v>4122</v>
      </c>
      <c r="E96" s="3" t="s">
        <v>28</v>
      </c>
      <c r="F96" s="273">
        <f>F235+F257+F281+F301+F330+F378+F398+F423+F444+F487+F512+F532+F555+F574+F597+F617+F640+F662+F684+F703+F744+F766+F792+F815+F725+F836+F467</f>
        <v>284400</v>
      </c>
    </row>
    <row r="97" spans="1:6" ht="16.5" customHeight="1">
      <c r="A97" s="5"/>
      <c r="B97" s="15"/>
      <c r="C97" s="31"/>
      <c r="D97" s="2">
        <v>4123</v>
      </c>
      <c r="E97" s="3" t="s">
        <v>29</v>
      </c>
      <c r="F97" s="273">
        <f>F236+F258+F282+F302+F331+F379+F399+F424+F445+F488+F513+F533+F556+F575+F598+F618+F641+F663+F685+F704+F745+F767+F793+F816+F726+F837+F468</f>
        <v>336600</v>
      </c>
    </row>
    <row r="98" spans="1:6" ht="16.5" customHeight="1">
      <c r="A98" s="5"/>
      <c r="B98" s="15"/>
      <c r="C98" s="31"/>
      <c r="D98" s="2">
        <v>4125</v>
      </c>
      <c r="E98" s="3" t="s">
        <v>27</v>
      </c>
      <c r="F98" s="273">
        <f>F237+F259+F283+F303+F332+F380+F400+F425+F446+F489+F514+F534+F557+F576+F599+F619+F642+F664+F686+F705+F746+F768+F794+F817+F727+F838+F469</f>
        <v>266900</v>
      </c>
    </row>
    <row r="99" spans="1:6" ht="16.5" customHeight="1">
      <c r="A99" s="5"/>
      <c r="B99" s="15"/>
      <c r="C99" s="31"/>
      <c r="D99" s="2">
        <v>4127</v>
      </c>
      <c r="E99" s="3" t="s">
        <v>81</v>
      </c>
      <c r="F99" s="273">
        <f>F333</f>
        <v>300000</v>
      </c>
    </row>
    <row r="100" spans="1:6" ht="16.5" customHeight="1">
      <c r="A100" s="5"/>
      <c r="B100" s="15"/>
      <c r="C100" s="31"/>
      <c r="D100" s="2">
        <v>4128</v>
      </c>
      <c r="E100" s="3" t="s">
        <v>82</v>
      </c>
      <c r="F100" s="273">
        <f>F304</f>
        <v>175000</v>
      </c>
    </row>
    <row r="101" spans="1:6" ht="16.5" customHeight="1">
      <c r="A101" s="5"/>
      <c r="B101" s="15"/>
      <c r="C101" s="31"/>
      <c r="D101" s="2">
        <v>4129</v>
      </c>
      <c r="E101" s="3" t="s">
        <v>30</v>
      </c>
      <c r="F101" s="273">
        <f>F238+F260+F284+F305+F334+F381+F401+F426+F447+F490+F515+F535+F558+F577+F600+F620+F643+F665+F687+F706+F728+F747+F769+F795+F818+F839+F470</f>
        <v>172300</v>
      </c>
    </row>
    <row r="102" spans="1:6" ht="19.5" customHeight="1">
      <c r="A102" s="5"/>
      <c r="B102" s="15"/>
      <c r="C102" s="31">
        <v>413</v>
      </c>
      <c r="D102" s="49"/>
      <c r="E102" s="38" t="s">
        <v>173</v>
      </c>
      <c r="F102" s="35">
        <f>SUM(F103:F110)</f>
        <v>10257600</v>
      </c>
    </row>
    <row r="103" spans="1:6" ht="16.5" customHeight="1">
      <c r="A103" s="5"/>
      <c r="B103" s="15"/>
      <c r="C103" s="31"/>
      <c r="D103" s="2">
        <v>4131</v>
      </c>
      <c r="E103" s="3" t="s">
        <v>83</v>
      </c>
      <c r="F103" s="273">
        <f>F240+F262+F286+F307+F336+F383+F403+F428+F449+F492+F517+F537+F560+F579+F602+F622+F645+F667+F689+F708+F730+F749+F771+F797+F820+F841+F472</f>
        <v>657000</v>
      </c>
    </row>
    <row r="104" spans="1:6" ht="16.5" customHeight="1">
      <c r="A104" s="5"/>
      <c r="B104" s="15"/>
      <c r="C104" s="31"/>
      <c r="D104" s="2">
        <v>4132</v>
      </c>
      <c r="E104" s="3" t="s">
        <v>180</v>
      </c>
      <c r="F104" s="273">
        <f>F241+F263+F287+F308+F337+F384+F404+F429+F450+F493+F518+F538+F561+F580+F603+F623+F690+F709+F731+F750+F772+F821+F798+F842+F473</f>
        <v>136500</v>
      </c>
    </row>
    <row r="105" spans="1:6" ht="16.5" customHeight="1">
      <c r="A105" s="5"/>
      <c r="B105" s="15"/>
      <c r="C105" s="31"/>
      <c r="D105" s="2">
        <v>4133</v>
      </c>
      <c r="E105" s="3" t="s">
        <v>181</v>
      </c>
      <c r="F105" s="273">
        <f>F242+F264+F288+F309+F843</f>
        <v>40500</v>
      </c>
    </row>
    <row r="106" spans="1:6" ht="16.5" customHeight="1">
      <c r="A106" s="5"/>
      <c r="B106" s="15"/>
      <c r="C106" s="31"/>
      <c r="D106" s="2">
        <v>4134</v>
      </c>
      <c r="E106" s="3" t="s">
        <v>199</v>
      </c>
      <c r="F106" s="273">
        <f>F338+F451+F519+F539+F581+F604+F624+F773+F844+F474+F646+F668</f>
        <v>3762000</v>
      </c>
    </row>
    <row r="107" spans="1:6" ht="16.5" customHeight="1">
      <c r="A107" s="5"/>
      <c r="B107" s="15"/>
      <c r="C107" s="31"/>
      <c r="D107" s="2">
        <v>4135</v>
      </c>
      <c r="E107" s="3" t="s">
        <v>85</v>
      </c>
      <c r="F107" s="273">
        <f>F243+F265+F289+F310+F339+F385+F405+F430+F452+F494+F520+F540+F562+F582+F605+F625+F691+F710+F732+F751+F774+F799+F822+F845+F475</f>
        <v>317600</v>
      </c>
    </row>
    <row r="108" spans="1:6" ht="16.5" customHeight="1">
      <c r="A108" s="5"/>
      <c r="B108" s="15"/>
      <c r="C108" s="31"/>
      <c r="D108" s="2">
        <v>4136</v>
      </c>
      <c r="E108" s="3" t="s">
        <v>84</v>
      </c>
      <c r="F108" s="273">
        <f>F386+F775</f>
        <v>106500</v>
      </c>
    </row>
    <row r="109" spans="1:6" ht="16.5" customHeight="1">
      <c r="A109" s="5"/>
      <c r="B109" s="15"/>
      <c r="C109" s="31"/>
      <c r="D109" s="2">
        <v>4137</v>
      </c>
      <c r="E109" s="3" t="s">
        <v>86</v>
      </c>
      <c r="F109" s="273">
        <f>F340</f>
        <v>120000</v>
      </c>
    </row>
    <row r="110" spans="1:6" ht="16.5" customHeight="1">
      <c r="A110" s="5"/>
      <c r="B110" s="15"/>
      <c r="C110" s="31"/>
      <c r="D110" s="2">
        <v>4139</v>
      </c>
      <c r="E110" s="3" t="s">
        <v>32</v>
      </c>
      <c r="F110" s="273">
        <f>F244+F267+F290+F311+F341+F387+F406+F431+F453+F495+F521+F541+F563+F583+F606+F626+F647+F669+F692+F711+F733+F752+F776+F800+F823+F846+F476</f>
        <v>5117500</v>
      </c>
    </row>
    <row r="111" spans="1:6" ht="19.5" customHeight="1">
      <c r="A111" s="5"/>
      <c r="B111" s="15"/>
      <c r="C111" s="31">
        <v>414</v>
      </c>
      <c r="D111" s="49"/>
      <c r="E111" s="38" t="s">
        <v>87</v>
      </c>
      <c r="F111" s="35">
        <f>F112+F113+F114</f>
        <v>475000</v>
      </c>
    </row>
    <row r="112" spans="1:6" ht="16.5" customHeight="1">
      <c r="A112" s="5"/>
      <c r="B112" s="15"/>
      <c r="C112" s="31"/>
      <c r="D112" s="2">
        <v>4142</v>
      </c>
      <c r="E112" s="51" t="s">
        <v>239</v>
      </c>
      <c r="F112" s="273">
        <f>F778+F650</f>
        <v>200000</v>
      </c>
    </row>
    <row r="113" spans="1:6" ht="16.5" customHeight="1">
      <c r="A113" s="5"/>
      <c r="B113" s="15"/>
      <c r="C113" s="31"/>
      <c r="D113" s="2">
        <v>4143</v>
      </c>
      <c r="E113" s="51" t="s">
        <v>145</v>
      </c>
      <c r="F113" s="273">
        <f>F779+F849</f>
        <v>210000</v>
      </c>
    </row>
    <row r="114" spans="1:6" ht="16.5" customHeight="1">
      <c r="A114" s="5"/>
      <c r="B114" s="15"/>
      <c r="C114" s="31"/>
      <c r="D114" s="2">
        <v>4144</v>
      </c>
      <c r="E114" s="52" t="s">
        <v>99</v>
      </c>
      <c r="F114" s="273">
        <f>F826</f>
        <v>65000</v>
      </c>
    </row>
    <row r="115" spans="1:6" ht="19.5" customHeight="1">
      <c r="A115" s="5"/>
      <c r="B115" s="15"/>
      <c r="C115" s="31">
        <v>415</v>
      </c>
      <c r="D115" s="53"/>
      <c r="E115" s="54" t="s">
        <v>61</v>
      </c>
      <c r="F115" s="35">
        <f>F116+F117</f>
        <v>950000</v>
      </c>
    </row>
    <row r="116" spans="1:6" ht="16.5" customHeight="1">
      <c r="A116" s="5"/>
      <c r="B116" s="15"/>
      <c r="C116" s="31"/>
      <c r="D116" s="2">
        <v>4151</v>
      </c>
      <c r="E116" s="33" t="s">
        <v>62</v>
      </c>
      <c r="F116" s="273">
        <f>F343</f>
        <v>50000</v>
      </c>
    </row>
    <row r="117" spans="1:6" ht="16.5" customHeight="1">
      <c r="A117" s="5"/>
      <c r="B117" s="15"/>
      <c r="C117" s="31"/>
      <c r="D117" s="2">
        <v>4152</v>
      </c>
      <c r="E117" s="3" t="s">
        <v>63</v>
      </c>
      <c r="F117" s="273">
        <f>F344</f>
        <v>900000</v>
      </c>
    </row>
    <row r="118" spans="1:6" ht="19.5" customHeight="1">
      <c r="A118" s="5"/>
      <c r="B118" s="15"/>
      <c r="C118" s="31">
        <v>416</v>
      </c>
      <c r="D118" s="49"/>
      <c r="E118" s="38" t="s">
        <v>33</v>
      </c>
      <c r="F118" s="35">
        <f>F119</f>
        <v>387100</v>
      </c>
    </row>
    <row r="119" spans="1:6" ht="16.5" customHeight="1">
      <c r="A119" s="5"/>
      <c r="B119" s="15"/>
      <c r="C119" s="31"/>
      <c r="D119" s="2">
        <v>4161</v>
      </c>
      <c r="E119" s="3" t="s">
        <v>34</v>
      </c>
      <c r="F119" s="273">
        <f>F316+F652</f>
        <v>387100</v>
      </c>
    </row>
    <row r="120" spans="1:6" ht="19.5" customHeight="1">
      <c r="A120" s="5"/>
      <c r="B120" s="15"/>
      <c r="C120" s="31">
        <v>418</v>
      </c>
      <c r="D120" s="49"/>
      <c r="E120" s="38" t="s">
        <v>94</v>
      </c>
      <c r="F120" s="35">
        <f>F121</f>
        <v>50000</v>
      </c>
    </row>
    <row r="121" spans="1:6" ht="16.5" customHeight="1">
      <c r="A121" s="5"/>
      <c r="B121" s="15"/>
      <c r="C121" s="31"/>
      <c r="D121" s="2">
        <v>4181</v>
      </c>
      <c r="E121" s="27" t="s">
        <v>56</v>
      </c>
      <c r="F121" s="273">
        <f>F781</f>
        <v>50000</v>
      </c>
    </row>
    <row r="122" spans="1:6" ht="27" customHeight="1">
      <c r="A122" s="5"/>
      <c r="B122" s="15"/>
      <c r="C122" s="31">
        <v>431</v>
      </c>
      <c r="D122" s="49"/>
      <c r="E122" s="55" t="s">
        <v>179</v>
      </c>
      <c r="F122" s="35">
        <f>F123+F124+F125+F126+F128+F127</f>
        <v>12218500</v>
      </c>
    </row>
    <row r="123" spans="1:6" ht="16.5" customHeight="1">
      <c r="A123" s="5"/>
      <c r="B123" s="15"/>
      <c r="C123" s="31"/>
      <c r="D123" s="2">
        <v>4311</v>
      </c>
      <c r="E123" s="56" t="s">
        <v>218</v>
      </c>
      <c r="F123" s="34">
        <f>F346+F497</f>
        <v>250000</v>
      </c>
    </row>
    <row r="124" spans="1:6" ht="16.5" customHeight="1">
      <c r="A124" s="5"/>
      <c r="B124" s="15"/>
      <c r="C124" s="31"/>
      <c r="D124" s="2">
        <v>4312</v>
      </c>
      <c r="E124" s="57" t="s">
        <v>183</v>
      </c>
      <c r="F124" s="273">
        <f>F313+F347</f>
        <v>600500</v>
      </c>
    </row>
    <row r="125" spans="1:6" ht="16.5" customHeight="1">
      <c r="A125" s="5"/>
      <c r="B125" s="15"/>
      <c r="C125" s="31"/>
      <c r="D125" s="2">
        <v>4313</v>
      </c>
      <c r="E125" s="57" t="s">
        <v>88</v>
      </c>
      <c r="F125" s="273">
        <f>F246+F314+F348+F433+F498</f>
        <v>1573000</v>
      </c>
    </row>
    <row r="126" spans="1:6" ht="16.5" customHeight="1">
      <c r="A126" s="5"/>
      <c r="B126" s="15"/>
      <c r="C126" s="31"/>
      <c r="D126" s="2">
        <v>4317</v>
      </c>
      <c r="E126" s="57" t="s">
        <v>90</v>
      </c>
      <c r="F126" s="273">
        <f>F349</f>
        <v>1370000</v>
      </c>
    </row>
    <row r="127" spans="1:6" ht="16.5" customHeight="1">
      <c r="A127" s="5"/>
      <c r="B127" s="15"/>
      <c r="C127" s="31"/>
      <c r="D127" s="2">
        <v>4318</v>
      </c>
      <c r="E127" s="57" t="s">
        <v>150</v>
      </c>
      <c r="F127" s="273">
        <f>F350</f>
        <v>1000000</v>
      </c>
    </row>
    <row r="128" spans="1:6" ht="16.5" customHeight="1">
      <c r="A128" s="5"/>
      <c r="B128" s="15"/>
      <c r="C128" s="31"/>
      <c r="D128" s="2">
        <v>4319</v>
      </c>
      <c r="E128" s="57" t="s">
        <v>174</v>
      </c>
      <c r="F128" s="273">
        <f>F351</f>
        <v>7425000</v>
      </c>
    </row>
    <row r="129" spans="1:6" ht="15.75" customHeight="1">
      <c r="A129" s="5"/>
      <c r="B129" s="15"/>
      <c r="C129" s="31">
        <v>441</v>
      </c>
      <c r="D129" s="49"/>
      <c r="E129" s="38" t="s">
        <v>35</v>
      </c>
      <c r="F129" s="35">
        <f>SUM(F130:F133)</f>
        <v>49226200</v>
      </c>
    </row>
    <row r="130" spans="1:6" ht="16.5" customHeight="1">
      <c r="A130" s="5"/>
      <c r="B130" s="15"/>
      <c r="C130" s="31"/>
      <c r="D130" s="58">
        <v>4412</v>
      </c>
      <c r="E130" s="3" t="s">
        <v>184</v>
      </c>
      <c r="F130" s="59">
        <f>F353</f>
        <v>33986200</v>
      </c>
    </row>
    <row r="131" spans="1:6" ht="16.5" customHeight="1">
      <c r="A131" s="5"/>
      <c r="B131" s="15"/>
      <c r="C131" s="31"/>
      <c r="D131" s="58">
        <v>4413</v>
      </c>
      <c r="E131" s="57" t="s">
        <v>185</v>
      </c>
      <c r="F131" s="59">
        <f>F354</f>
        <v>11980000</v>
      </c>
    </row>
    <row r="132" spans="1:6" ht="16.5" customHeight="1">
      <c r="A132" s="5"/>
      <c r="B132" s="15"/>
      <c r="C132" s="31"/>
      <c r="D132" s="58">
        <v>4415</v>
      </c>
      <c r="E132" s="57" t="s">
        <v>186</v>
      </c>
      <c r="F132" s="59">
        <f>F355</f>
        <v>1980000</v>
      </c>
    </row>
    <row r="133" spans="1:6" ht="16.5" customHeight="1">
      <c r="A133" s="5"/>
      <c r="B133" s="15"/>
      <c r="C133" s="31"/>
      <c r="D133" s="58">
        <v>4416</v>
      </c>
      <c r="E133" s="57" t="s">
        <v>131</v>
      </c>
      <c r="F133" s="59">
        <f>F356</f>
        <v>1280000</v>
      </c>
    </row>
    <row r="134" spans="1:6" ht="19.5" customHeight="1">
      <c r="A134" s="5"/>
      <c r="B134" s="15"/>
      <c r="C134" s="31">
        <v>46</v>
      </c>
      <c r="D134" s="49"/>
      <c r="E134" s="38" t="s">
        <v>241</v>
      </c>
      <c r="F134" s="35">
        <f>F135+F136</f>
        <v>1050000</v>
      </c>
    </row>
    <row r="135" spans="1:6" ht="16.5" customHeight="1">
      <c r="A135" s="5"/>
      <c r="B135" s="15"/>
      <c r="C135" s="31"/>
      <c r="D135" s="313">
        <v>4611</v>
      </c>
      <c r="E135" s="314" t="s">
        <v>158</v>
      </c>
      <c r="F135" s="315">
        <f>F358</f>
        <v>450000</v>
      </c>
    </row>
    <row r="136" spans="1:6" ht="16.5" customHeight="1">
      <c r="A136" s="5"/>
      <c r="B136" s="15"/>
      <c r="C136" s="31"/>
      <c r="D136" s="2">
        <v>4631</v>
      </c>
      <c r="E136" s="3" t="s">
        <v>91</v>
      </c>
      <c r="F136" s="273">
        <f>F359+F360</f>
        <v>600000</v>
      </c>
    </row>
    <row r="137" spans="1:6" ht="15" customHeight="1">
      <c r="A137" s="5"/>
      <c r="B137" s="15"/>
      <c r="C137" s="31">
        <v>47</v>
      </c>
      <c r="D137" s="49"/>
      <c r="E137" s="38" t="s">
        <v>36</v>
      </c>
      <c r="F137" s="35">
        <f>F138+F139+F140</f>
        <v>1500000</v>
      </c>
    </row>
    <row r="138" spans="1:6" ht="16.5" customHeight="1">
      <c r="A138" s="5"/>
      <c r="B138" s="15"/>
      <c r="C138" s="31"/>
      <c r="D138" s="2">
        <v>4711</v>
      </c>
      <c r="E138" s="60" t="s">
        <v>37</v>
      </c>
      <c r="F138" s="273">
        <f>F362</f>
        <v>800000</v>
      </c>
    </row>
    <row r="139" spans="1:6" ht="16.5" customHeight="1">
      <c r="A139" s="5"/>
      <c r="B139" s="15"/>
      <c r="C139" s="31"/>
      <c r="D139" s="2">
        <v>4721</v>
      </c>
      <c r="E139" s="60" t="s">
        <v>49</v>
      </c>
      <c r="F139" s="273">
        <f>F363</f>
        <v>300000</v>
      </c>
    </row>
    <row r="140" spans="1:6" ht="16.5" customHeight="1" thickBot="1">
      <c r="A140" s="5"/>
      <c r="B140" s="15"/>
      <c r="C140" s="31"/>
      <c r="D140" s="2">
        <v>4731</v>
      </c>
      <c r="E140" s="60" t="s">
        <v>170</v>
      </c>
      <c r="F140" s="273">
        <f>F364</f>
        <v>400000</v>
      </c>
    </row>
    <row r="141" spans="1:6" ht="29.25" customHeight="1" thickBot="1" thickTop="1">
      <c r="A141" s="5"/>
      <c r="B141" s="15"/>
      <c r="C141" s="61">
        <v>4</v>
      </c>
      <c r="D141" s="334" t="s">
        <v>105</v>
      </c>
      <c r="E141" s="359"/>
      <c r="F141" s="278">
        <f>F88+F94+F102+F111+F115+F118+F122+F120+F129+F134+F137</f>
        <v>88228200</v>
      </c>
    </row>
    <row r="142" spans="1:6" ht="12.75">
      <c r="A142" s="5"/>
      <c r="B142" s="15"/>
      <c r="C142" s="15"/>
      <c r="D142" s="15"/>
      <c r="E142" s="62"/>
      <c r="F142" s="63"/>
    </row>
    <row r="143" spans="1:6" ht="25.5" customHeight="1">
      <c r="A143" s="5"/>
      <c r="B143" s="15"/>
      <c r="C143" s="15"/>
      <c r="D143" s="15"/>
      <c r="E143" s="62"/>
      <c r="F143" s="63"/>
    </row>
    <row r="144" spans="1:6" ht="22.5" customHeight="1">
      <c r="A144" s="5"/>
      <c r="B144" s="15"/>
      <c r="C144" s="15"/>
      <c r="D144" s="15"/>
      <c r="E144" s="62"/>
      <c r="F144" s="63"/>
    </row>
    <row r="145" spans="1:7" ht="20.25">
      <c r="A145" s="323" t="s">
        <v>134</v>
      </c>
      <c r="B145" s="323"/>
      <c r="C145" s="323"/>
      <c r="D145" s="323"/>
      <c r="E145" s="323"/>
      <c r="F145" s="323"/>
      <c r="G145" s="323"/>
    </row>
    <row r="146" spans="1:7" ht="20.25">
      <c r="A146" s="228"/>
      <c r="B146" s="230"/>
      <c r="C146" s="228"/>
      <c r="D146" s="228"/>
      <c r="E146" s="228"/>
      <c r="F146" s="228"/>
      <c r="G146" s="229"/>
    </row>
    <row r="147" spans="1:7" ht="26.25" customHeight="1">
      <c r="A147" s="325" t="s">
        <v>215</v>
      </c>
      <c r="B147" s="325"/>
      <c r="C147" s="325"/>
      <c r="D147" s="325"/>
      <c r="E147" s="325"/>
      <c r="F147" s="325"/>
      <c r="G147" s="325"/>
    </row>
    <row r="148" spans="1:7" ht="21" customHeight="1">
      <c r="A148" s="356" t="s">
        <v>216</v>
      </c>
      <c r="B148" s="356"/>
      <c r="C148" s="356"/>
      <c r="D148" s="356"/>
      <c r="E148" s="356"/>
      <c r="F148" s="356"/>
      <c r="G148" s="356"/>
    </row>
    <row r="149" spans="1:7" ht="21" customHeight="1">
      <c r="A149" s="356"/>
      <c r="B149" s="356"/>
      <c r="C149" s="356"/>
      <c r="D149" s="356"/>
      <c r="E149" s="356"/>
      <c r="F149" s="356"/>
      <c r="G149" s="356"/>
    </row>
    <row r="150" spans="1:7" ht="27" customHeight="1">
      <c r="A150" s="323" t="s">
        <v>135</v>
      </c>
      <c r="B150" s="323"/>
      <c r="C150" s="323"/>
      <c r="D150" s="323"/>
      <c r="E150" s="323"/>
      <c r="F150" s="323"/>
      <c r="G150" s="323"/>
    </row>
    <row r="151" spans="1:7" ht="20.25">
      <c r="A151" s="226"/>
      <c r="B151" s="241"/>
      <c r="C151" s="226"/>
      <c r="D151" s="226"/>
      <c r="E151" s="226"/>
      <c r="F151" s="228"/>
      <c r="G151" s="242"/>
    </row>
    <row r="152" spans="1:7" ht="39.75" customHeight="1">
      <c r="A152" s="325" t="s">
        <v>128</v>
      </c>
      <c r="B152" s="325"/>
      <c r="C152" s="325"/>
      <c r="D152" s="325"/>
      <c r="E152" s="325"/>
      <c r="F152" s="325"/>
      <c r="G152" s="325"/>
    </row>
    <row r="153" spans="1:7" ht="23.25" customHeight="1">
      <c r="A153" s="226"/>
      <c r="B153" s="241"/>
      <c r="C153" s="226"/>
      <c r="D153" s="226"/>
      <c r="E153" s="226"/>
      <c r="F153" s="228"/>
      <c r="G153" s="242"/>
    </row>
    <row r="154" spans="1:7" ht="24.75" customHeight="1">
      <c r="A154" s="323" t="s">
        <v>136</v>
      </c>
      <c r="B154" s="323"/>
      <c r="C154" s="323"/>
      <c r="D154" s="323"/>
      <c r="E154" s="323"/>
      <c r="F154" s="323"/>
      <c r="G154" s="323"/>
    </row>
    <row r="155" spans="1:7" ht="15" customHeight="1">
      <c r="A155" s="231"/>
      <c r="B155" s="231"/>
      <c r="C155" s="231"/>
      <c r="D155" s="231"/>
      <c r="E155" s="231"/>
      <c r="F155" s="279"/>
      <c r="G155" s="231"/>
    </row>
    <row r="156" spans="1:7" ht="63" customHeight="1">
      <c r="A156" s="356" t="s">
        <v>223</v>
      </c>
      <c r="B156" s="356"/>
      <c r="C156" s="356"/>
      <c r="D156" s="356"/>
      <c r="E156" s="356"/>
      <c r="F156" s="356"/>
      <c r="G156" s="356"/>
    </row>
    <row r="157" spans="1:7" ht="18.75" customHeight="1">
      <c r="A157" s="231"/>
      <c r="B157" s="231"/>
      <c r="C157" s="231"/>
      <c r="D157" s="231"/>
      <c r="E157" s="231"/>
      <c r="F157" s="279"/>
      <c r="G157" s="231"/>
    </row>
    <row r="158" spans="1:7" ht="22.5" customHeight="1">
      <c r="A158" s="323" t="s">
        <v>137</v>
      </c>
      <c r="B158" s="357"/>
      <c r="C158" s="357"/>
      <c r="D158" s="357"/>
      <c r="E158" s="357"/>
      <c r="F158" s="357"/>
      <c r="G158" s="357"/>
    </row>
    <row r="159" spans="1:7" ht="21.75" customHeight="1">
      <c r="A159" s="226"/>
      <c r="B159" s="241"/>
      <c r="C159" s="226"/>
      <c r="D159" s="226"/>
      <c r="E159" s="226"/>
      <c r="F159" s="228"/>
      <c r="G159" s="242"/>
    </row>
    <row r="160" spans="1:7" ht="39.75" customHeight="1">
      <c r="A160" s="325" t="s">
        <v>146</v>
      </c>
      <c r="B160" s="325"/>
      <c r="C160" s="325"/>
      <c r="D160" s="325"/>
      <c r="E160" s="325"/>
      <c r="F160" s="325"/>
      <c r="G160" s="325"/>
    </row>
    <row r="161" spans="1:7" ht="20.25">
      <c r="A161" s="226"/>
      <c r="B161" s="241"/>
      <c r="C161" s="226"/>
      <c r="D161" s="226"/>
      <c r="E161" s="226"/>
      <c r="F161" s="228"/>
      <c r="G161" s="242"/>
    </row>
    <row r="162" spans="1:7" ht="20.25">
      <c r="A162" s="323" t="s">
        <v>138</v>
      </c>
      <c r="B162" s="323"/>
      <c r="C162" s="323"/>
      <c r="D162" s="323"/>
      <c r="E162" s="323"/>
      <c r="F162" s="323"/>
      <c r="G162" s="323"/>
    </row>
    <row r="163" spans="1:7" ht="20.25">
      <c r="A163" s="226"/>
      <c r="B163" s="241"/>
      <c r="C163" s="226"/>
      <c r="D163" s="226"/>
      <c r="E163" s="226"/>
      <c r="F163" s="228"/>
      <c r="G163" s="242"/>
    </row>
    <row r="164" spans="1:7" ht="99.75" customHeight="1">
      <c r="A164" s="325" t="s">
        <v>148</v>
      </c>
      <c r="B164" s="325"/>
      <c r="C164" s="325"/>
      <c r="D164" s="325"/>
      <c r="E164" s="325"/>
      <c r="F164" s="325"/>
      <c r="G164" s="325"/>
    </row>
    <row r="165" spans="1:7" ht="20.25">
      <c r="A165" s="226"/>
      <c r="B165" s="241"/>
      <c r="C165" s="226"/>
      <c r="D165" s="226"/>
      <c r="E165" s="226"/>
      <c r="F165" s="228"/>
      <c r="G165" s="242"/>
    </row>
    <row r="166" spans="1:7" ht="20.25">
      <c r="A166" s="323" t="s">
        <v>139</v>
      </c>
      <c r="B166" s="323"/>
      <c r="C166" s="323"/>
      <c r="D166" s="323"/>
      <c r="E166" s="323"/>
      <c r="F166" s="323"/>
      <c r="G166" s="323"/>
    </row>
    <row r="167" spans="1:7" ht="20.25">
      <c r="A167" s="226"/>
      <c r="B167" s="241"/>
      <c r="C167" s="226"/>
      <c r="D167" s="226"/>
      <c r="E167" s="226"/>
      <c r="F167" s="228"/>
      <c r="G167" s="242"/>
    </row>
    <row r="168" spans="1:7" ht="39" customHeight="1">
      <c r="A168" s="325" t="s">
        <v>205</v>
      </c>
      <c r="B168" s="325"/>
      <c r="C168" s="325"/>
      <c r="D168" s="325"/>
      <c r="E168" s="325"/>
      <c r="F168" s="325"/>
      <c r="G168" s="325"/>
    </row>
    <row r="169" spans="1:7" ht="20.25">
      <c r="A169" s="226"/>
      <c r="B169" s="241"/>
      <c r="C169" s="226"/>
      <c r="D169" s="226"/>
      <c r="E169" s="226"/>
      <c r="F169" s="228"/>
      <c r="G169" s="242"/>
    </row>
    <row r="170" spans="1:7" ht="21" customHeight="1">
      <c r="A170" s="323" t="s">
        <v>140</v>
      </c>
      <c r="B170" s="323"/>
      <c r="C170" s="323"/>
      <c r="D170" s="323"/>
      <c r="E170" s="323"/>
      <c r="F170" s="323"/>
      <c r="G170" s="323"/>
    </row>
    <row r="171" spans="1:7" ht="20.25">
      <c r="A171" s="226"/>
      <c r="B171" s="241"/>
      <c r="C171" s="226"/>
      <c r="D171" s="226"/>
      <c r="E171" s="226"/>
      <c r="F171" s="228"/>
      <c r="G171" s="242"/>
    </row>
    <row r="172" spans="1:7" ht="41.25" customHeight="1">
      <c r="A172" s="325" t="s">
        <v>206</v>
      </c>
      <c r="B172" s="325"/>
      <c r="C172" s="325"/>
      <c r="D172" s="325"/>
      <c r="E172" s="325"/>
      <c r="F172" s="325"/>
      <c r="G172" s="325"/>
    </row>
    <row r="173" spans="1:7" ht="20.25">
      <c r="A173" s="226"/>
      <c r="B173" s="241"/>
      <c r="C173" s="226"/>
      <c r="D173" s="226"/>
      <c r="E173" s="226"/>
      <c r="F173" s="228"/>
      <c r="G173" s="242"/>
    </row>
    <row r="174" spans="1:7" ht="20.25">
      <c r="A174" s="323" t="s">
        <v>141</v>
      </c>
      <c r="B174" s="323"/>
      <c r="C174" s="323"/>
      <c r="D174" s="323"/>
      <c r="E174" s="323"/>
      <c r="F174" s="323"/>
      <c r="G174" s="323"/>
    </row>
    <row r="175" spans="1:7" ht="12.75" customHeight="1">
      <c r="A175" s="226"/>
      <c r="B175" s="241"/>
      <c r="C175" s="226"/>
      <c r="D175" s="226"/>
      <c r="E175" s="226"/>
      <c r="F175" s="228"/>
      <c r="G175" s="242"/>
    </row>
    <row r="176" spans="1:7" ht="58.5" customHeight="1">
      <c r="A176" s="325" t="s">
        <v>217</v>
      </c>
      <c r="B176" s="325"/>
      <c r="C176" s="325"/>
      <c r="D176" s="325"/>
      <c r="E176" s="325"/>
      <c r="F176" s="325"/>
      <c r="G176" s="325"/>
    </row>
    <row r="177" spans="1:7" ht="11.25" customHeight="1">
      <c r="A177" s="224"/>
      <c r="B177" s="243"/>
      <c r="C177" s="224"/>
      <c r="D177" s="224"/>
      <c r="E177" s="224"/>
      <c r="F177" s="270"/>
      <c r="G177" s="224"/>
    </row>
    <row r="178" spans="1:7" ht="37.5" customHeight="1">
      <c r="A178" s="324" t="s">
        <v>207</v>
      </c>
      <c r="B178" s="324"/>
      <c r="C178" s="324"/>
      <c r="D178" s="324"/>
      <c r="E178" s="324"/>
      <c r="F178" s="324"/>
      <c r="G178" s="324"/>
    </row>
    <row r="179" spans="1:7" ht="22.5" customHeight="1">
      <c r="A179" s="225"/>
      <c r="B179" s="225"/>
      <c r="C179" s="225"/>
      <c r="D179" s="225"/>
      <c r="E179" s="225"/>
      <c r="F179" s="232"/>
      <c r="G179" s="225"/>
    </row>
    <row r="180" spans="1:7" ht="22.5" customHeight="1">
      <c r="A180" s="225"/>
      <c r="B180" s="225"/>
      <c r="C180" s="225"/>
      <c r="D180" s="225"/>
      <c r="E180" s="225"/>
      <c r="F180" s="232"/>
      <c r="G180" s="225"/>
    </row>
    <row r="181" spans="1:7" ht="51.75" customHeight="1">
      <c r="A181" s="232"/>
      <c r="B181" s="232"/>
      <c r="C181" s="232"/>
      <c r="D181" s="232"/>
      <c r="E181" s="232"/>
      <c r="F181" s="232"/>
      <c r="G181" s="232"/>
    </row>
    <row r="182" spans="1:7" ht="20.25">
      <c r="A182" s="323" t="s">
        <v>225</v>
      </c>
      <c r="B182" s="323"/>
      <c r="C182" s="323"/>
      <c r="D182" s="323"/>
      <c r="E182" s="323"/>
      <c r="F182" s="323"/>
      <c r="G182" s="323"/>
    </row>
    <row r="183" spans="1:7" ht="20.25">
      <c r="A183" s="226"/>
      <c r="B183" s="241"/>
      <c r="C183" s="226"/>
      <c r="D183" s="226"/>
      <c r="E183" s="226"/>
      <c r="F183" s="228"/>
      <c r="G183" s="242"/>
    </row>
    <row r="184" spans="1:7" ht="37.5" customHeight="1">
      <c r="A184" s="324" t="s">
        <v>142</v>
      </c>
      <c r="B184" s="358"/>
      <c r="C184" s="358"/>
      <c r="D184" s="358"/>
      <c r="E184" s="358"/>
      <c r="F184" s="358"/>
      <c r="G184" s="358"/>
    </row>
    <row r="185" spans="1:7" ht="43.5" customHeight="1">
      <c r="A185" s="325" t="s">
        <v>208</v>
      </c>
      <c r="B185" s="325"/>
      <c r="C185" s="325"/>
      <c r="D185" s="325"/>
      <c r="E185" s="325"/>
      <c r="F185" s="325"/>
      <c r="G185" s="325"/>
    </row>
    <row r="186" spans="1:7" ht="14.25" customHeight="1">
      <c r="A186" s="324"/>
      <c r="B186" s="358"/>
      <c r="C186" s="358"/>
      <c r="D186" s="358"/>
      <c r="E186" s="358"/>
      <c r="F186" s="358"/>
      <c r="G186" s="358"/>
    </row>
    <row r="187" spans="1:7" ht="20.25">
      <c r="A187" s="226"/>
      <c r="B187" s="241"/>
      <c r="C187" s="226"/>
      <c r="D187" s="226"/>
      <c r="E187" s="226"/>
      <c r="F187" s="228"/>
      <c r="G187" s="242"/>
    </row>
    <row r="188" spans="1:7" ht="20.25">
      <c r="A188" s="323" t="s">
        <v>226</v>
      </c>
      <c r="B188" s="323"/>
      <c r="C188" s="323"/>
      <c r="D188" s="323"/>
      <c r="E188" s="323"/>
      <c r="F188" s="323"/>
      <c r="G188" s="323"/>
    </row>
    <row r="189" spans="1:7" ht="20.25">
      <c r="A189" s="226"/>
      <c r="B189" s="241"/>
      <c r="C189" s="226"/>
      <c r="D189" s="226"/>
      <c r="E189" s="226"/>
      <c r="F189" s="228"/>
      <c r="G189" s="242"/>
    </row>
    <row r="190" spans="1:7" ht="37.5" customHeight="1">
      <c r="A190" s="325" t="s">
        <v>155</v>
      </c>
      <c r="B190" s="325"/>
      <c r="C190" s="325"/>
      <c r="D190" s="325"/>
      <c r="E190" s="325"/>
      <c r="F190" s="325"/>
      <c r="G190" s="325"/>
    </row>
    <row r="191" spans="1:7" ht="20.25">
      <c r="A191" s="226"/>
      <c r="B191" s="241"/>
      <c r="C191" s="226"/>
      <c r="D191" s="226"/>
      <c r="E191" s="226"/>
      <c r="F191" s="228"/>
      <c r="G191" s="242"/>
    </row>
    <row r="192" spans="1:7" ht="20.25">
      <c r="A192" s="323" t="s">
        <v>227</v>
      </c>
      <c r="B192" s="323"/>
      <c r="C192" s="323"/>
      <c r="D192" s="323"/>
      <c r="E192" s="323"/>
      <c r="F192" s="323"/>
      <c r="G192" s="323"/>
    </row>
    <row r="193" spans="1:7" ht="20.25">
      <c r="A193" s="231"/>
      <c r="B193" s="231"/>
      <c r="C193" s="231"/>
      <c r="D193" s="231"/>
      <c r="E193" s="231"/>
      <c r="F193" s="279"/>
      <c r="G193" s="231"/>
    </row>
    <row r="194" spans="1:7" ht="76.5" customHeight="1">
      <c r="A194" s="356" t="s">
        <v>224</v>
      </c>
      <c r="B194" s="356"/>
      <c r="C194" s="356"/>
      <c r="D194" s="356"/>
      <c r="E194" s="356"/>
      <c r="F194" s="356"/>
      <c r="G194" s="356"/>
    </row>
    <row r="195" spans="1:7" ht="12.75" customHeight="1">
      <c r="A195" s="226"/>
      <c r="B195" s="241"/>
      <c r="C195" s="226"/>
      <c r="D195" s="226"/>
      <c r="E195" s="226"/>
      <c r="F195" s="228"/>
      <c r="G195" s="242"/>
    </row>
    <row r="196" spans="1:7" ht="17.25" customHeight="1">
      <c r="A196" s="325" t="s">
        <v>149</v>
      </c>
      <c r="B196" s="325"/>
      <c r="C196" s="325"/>
      <c r="D196" s="325"/>
      <c r="E196" s="325"/>
      <c r="F196" s="325"/>
      <c r="G196" s="325"/>
    </row>
    <row r="197" spans="1:7" ht="14.25" customHeight="1">
      <c r="A197" s="226"/>
      <c r="B197" s="241"/>
      <c r="C197" s="226"/>
      <c r="D197" s="226"/>
      <c r="E197" s="226"/>
      <c r="F197" s="228"/>
      <c r="G197" s="242"/>
    </row>
    <row r="198" spans="1:7" ht="33" customHeight="1">
      <c r="A198" s="225"/>
      <c r="B198" s="238"/>
      <c r="C198" s="238"/>
      <c r="D198" s="238"/>
      <c r="E198" s="238"/>
      <c r="F198" s="309"/>
      <c r="G198" s="238"/>
    </row>
    <row r="199" spans="1:7" ht="27.75" customHeight="1">
      <c r="A199" s="226"/>
      <c r="B199" s="227" t="s">
        <v>130</v>
      </c>
      <c r="C199" s="226"/>
      <c r="D199" s="226"/>
      <c r="E199" s="226"/>
      <c r="F199" s="228"/>
      <c r="G199" s="242"/>
    </row>
    <row r="200" spans="1:7" ht="20.25">
      <c r="A200" s="226"/>
      <c r="B200" s="241"/>
      <c r="C200" s="226"/>
      <c r="D200" s="226"/>
      <c r="E200" s="226"/>
      <c r="F200" s="228"/>
      <c r="G200" s="242"/>
    </row>
    <row r="201" spans="1:7" ht="20.25">
      <c r="A201" s="323" t="s">
        <v>143</v>
      </c>
      <c r="B201" s="323"/>
      <c r="C201" s="323"/>
      <c r="D201" s="323"/>
      <c r="E201" s="323"/>
      <c r="F201" s="323"/>
      <c r="G201" s="323"/>
    </row>
    <row r="202" spans="1:7" ht="67.5" customHeight="1">
      <c r="A202" s="325" t="s">
        <v>166</v>
      </c>
      <c r="B202" s="325"/>
      <c r="C202" s="325"/>
      <c r="D202" s="325"/>
      <c r="E202" s="325"/>
      <c r="F202" s="325"/>
      <c r="G202" s="325"/>
    </row>
    <row r="203" spans="1:7" ht="20.25">
      <c r="A203" s="226"/>
      <c r="B203" s="241"/>
      <c r="C203" s="226"/>
      <c r="D203" s="226"/>
      <c r="E203" s="226"/>
      <c r="F203" s="228"/>
      <c r="G203" s="226"/>
    </row>
    <row r="204" spans="1:7" ht="20.25">
      <c r="A204" s="226"/>
      <c r="B204" s="241"/>
      <c r="C204" s="226"/>
      <c r="D204" s="226"/>
      <c r="E204" s="226"/>
      <c r="F204" s="228"/>
      <c r="G204" s="226"/>
    </row>
    <row r="205" spans="1:7" ht="15.75">
      <c r="A205" s="221"/>
      <c r="B205" s="222"/>
      <c r="C205" s="217"/>
      <c r="D205" s="217"/>
      <c r="E205" s="217"/>
      <c r="F205" s="214"/>
      <c r="G205" s="217"/>
    </row>
    <row r="206" spans="1:7" ht="15.75">
      <c r="A206" s="221"/>
      <c r="B206" s="222"/>
      <c r="C206" s="217"/>
      <c r="D206" s="217"/>
      <c r="E206" s="217"/>
      <c r="F206" s="214"/>
      <c r="G206" s="217"/>
    </row>
    <row r="207" spans="1:7" ht="45.75" customHeight="1">
      <c r="A207" s="221"/>
      <c r="B207" s="222"/>
      <c r="C207" s="217"/>
      <c r="D207" s="217"/>
      <c r="E207" s="217"/>
      <c r="F207" s="214"/>
      <c r="G207" s="217"/>
    </row>
    <row r="208" spans="1:7" ht="15.75">
      <c r="A208" s="221"/>
      <c r="B208" s="222"/>
      <c r="C208" s="217"/>
      <c r="D208" s="217"/>
      <c r="E208" s="217"/>
      <c r="F208" s="214"/>
      <c r="G208" s="217"/>
    </row>
    <row r="209" spans="1:7" ht="15.75">
      <c r="A209" s="221"/>
      <c r="B209" s="222"/>
      <c r="C209" s="217"/>
      <c r="D209" s="217"/>
      <c r="E209" s="217"/>
      <c r="F209" s="214"/>
      <c r="G209" s="217"/>
    </row>
    <row r="210" spans="1:7" ht="15.75">
      <c r="A210" s="221"/>
      <c r="B210" s="222"/>
      <c r="C210" s="217"/>
      <c r="D210" s="217"/>
      <c r="E210" s="217"/>
      <c r="F210" s="214"/>
      <c r="G210" s="217"/>
    </row>
    <row r="211" spans="1:7" ht="15.75">
      <c r="A211" s="221"/>
      <c r="B211" s="222"/>
      <c r="C211" s="217"/>
      <c r="D211" s="217"/>
      <c r="E211" s="217"/>
      <c r="F211" s="214"/>
      <c r="G211" s="217"/>
    </row>
    <row r="212" spans="1:7" ht="15.75">
      <c r="A212" s="221"/>
      <c r="B212" s="222"/>
      <c r="C212" s="217"/>
      <c r="D212" s="217"/>
      <c r="E212" s="217"/>
      <c r="F212" s="214"/>
      <c r="G212" s="217"/>
    </row>
    <row r="213" spans="1:7" ht="15.75">
      <c r="A213" s="221"/>
      <c r="B213" s="222"/>
      <c r="C213" s="217"/>
      <c r="D213" s="217"/>
      <c r="E213" s="217"/>
      <c r="F213" s="214"/>
      <c r="G213" s="217"/>
    </row>
    <row r="214" spans="1:7" ht="15.75">
      <c r="A214" s="221"/>
      <c r="B214" s="222"/>
      <c r="C214" s="217"/>
      <c r="D214" s="217"/>
      <c r="E214" s="217"/>
      <c r="F214" s="214"/>
      <c r="G214" s="217"/>
    </row>
    <row r="215" spans="1:7" ht="15.75">
      <c r="A215" s="221"/>
      <c r="B215" s="222"/>
      <c r="C215" s="217"/>
      <c r="D215" s="217"/>
      <c r="E215" s="217"/>
      <c r="F215" s="214"/>
      <c r="G215" s="217"/>
    </row>
    <row r="216" spans="1:7" ht="15.75">
      <c r="A216" s="223"/>
      <c r="B216" s="215"/>
      <c r="C216" s="214"/>
      <c r="D216" s="214"/>
      <c r="E216" s="214"/>
      <c r="F216" s="214"/>
      <c r="G216" s="214"/>
    </row>
    <row r="217" spans="1:7" ht="33" customHeight="1">
      <c r="A217" s="223"/>
      <c r="B217" s="215"/>
      <c r="C217" s="214"/>
      <c r="D217" s="214"/>
      <c r="E217" s="214"/>
      <c r="F217" s="214"/>
      <c r="G217" s="214"/>
    </row>
    <row r="218" spans="1:7" ht="15.75">
      <c r="A218" s="223"/>
      <c r="B218" s="215"/>
      <c r="C218" s="214"/>
      <c r="D218" s="214"/>
      <c r="E218" s="214"/>
      <c r="F218" s="214"/>
      <c r="G218" s="214"/>
    </row>
    <row r="219" spans="1:7" ht="15.75">
      <c r="A219" s="223"/>
      <c r="B219" s="215"/>
      <c r="C219" s="214"/>
      <c r="D219" s="214"/>
      <c r="E219" s="214"/>
      <c r="F219" s="214"/>
      <c r="G219" s="214"/>
    </row>
    <row r="220" spans="1:7" ht="30.75" customHeight="1">
      <c r="A220" s="223"/>
      <c r="B220" s="215"/>
      <c r="C220" s="214"/>
      <c r="D220" s="214"/>
      <c r="E220" s="214"/>
      <c r="F220" s="214"/>
      <c r="G220" s="214"/>
    </row>
    <row r="221" spans="1:7" ht="15.75">
      <c r="A221" s="223"/>
      <c r="B221" s="215"/>
      <c r="C221" s="214"/>
      <c r="D221" s="214"/>
      <c r="E221" s="214"/>
      <c r="F221" s="214"/>
      <c r="G221" s="214"/>
    </row>
    <row r="222" spans="1:7" ht="38.25" customHeight="1">
      <c r="A222" s="223"/>
      <c r="B222" s="215"/>
      <c r="C222" s="214"/>
      <c r="D222" s="214"/>
      <c r="E222" s="214"/>
      <c r="F222" s="214"/>
      <c r="G222" s="214"/>
    </row>
    <row r="223" spans="1:7" ht="42" customHeight="1">
      <c r="A223" s="223"/>
      <c r="B223" s="215"/>
      <c r="C223" s="214"/>
      <c r="D223" s="214"/>
      <c r="E223" s="214"/>
      <c r="F223" s="214"/>
      <c r="G223" s="214"/>
    </row>
    <row r="224" spans="1:7" ht="39.75" customHeight="1" thickBot="1">
      <c r="A224" s="223"/>
      <c r="B224" s="215"/>
      <c r="C224" s="214"/>
      <c r="D224" s="214"/>
      <c r="E224" s="214"/>
      <c r="F224" s="214"/>
      <c r="G224" s="214"/>
    </row>
    <row r="225" spans="1:6" ht="17.25" customHeight="1">
      <c r="A225" s="70" t="s">
        <v>1</v>
      </c>
      <c r="B225" s="71" t="s">
        <v>3</v>
      </c>
      <c r="C225" s="70" t="s">
        <v>203</v>
      </c>
      <c r="D225" s="72" t="s">
        <v>203</v>
      </c>
      <c r="E225" s="42" t="s">
        <v>0</v>
      </c>
      <c r="F225" s="43" t="s">
        <v>5</v>
      </c>
    </row>
    <row r="226" spans="1:6" ht="12.75" customHeight="1" thickBot="1">
      <c r="A226" s="73" t="s">
        <v>2</v>
      </c>
      <c r="B226" s="74" t="s">
        <v>2</v>
      </c>
      <c r="C226" s="73" t="s">
        <v>2</v>
      </c>
      <c r="D226" s="75" t="s">
        <v>2</v>
      </c>
      <c r="E226" s="46"/>
      <c r="F226" s="13">
        <v>2010</v>
      </c>
    </row>
    <row r="227" spans="1:6" ht="30" customHeight="1" thickBot="1">
      <c r="A227" s="250">
        <v>1</v>
      </c>
      <c r="B227" s="360" t="s">
        <v>124</v>
      </c>
      <c r="C227" s="361"/>
      <c r="D227" s="361"/>
      <c r="E227" s="361"/>
      <c r="F227" s="362"/>
    </row>
    <row r="228" spans="1:7" ht="27" customHeight="1">
      <c r="A228" s="16"/>
      <c r="B228" s="105">
        <v>111</v>
      </c>
      <c r="C228" s="5"/>
      <c r="D228" s="23">
        <v>4111</v>
      </c>
      <c r="E228" s="33" t="s">
        <v>39</v>
      </c>
      <c r="F228" s="253">
        <v>256000</v>
      </c>
      <c r="G228" s="77"/>
    </row>
    <row r="229" spans="1:7" ht="27" customHeight="1">
      <c r="A229" s="16"/>
      <c r="B229" s="76">
        <v>111</v>
      </c>
      <c r="C229" s="5"/>
      <c r="D229" s="2">
        <v>4112</v>
      </c>
      <c r="E229" s="3" t="s">
        <v>24</v>
      </c>
      <c r="F229" s="252">
        <v>44200</v>
      </c>
      <c r="G229" s="77"/>
    </row>
    <row r="230" spans="1:7" ht="27" customHeight="1">
      <c r="A230" s="16"/>
      <c r="B230" s="76">
        <v>111</v>
      </c>
      <c r="C230" s="5"/>
      <c r="D230" s="2">
        <v>4113</v>
      </c>
      <c r="E230" s="78" t="s">
        <v>79</v>
      </c>
      <c r="F230" s="152">
        <v>58400</v>
      </c>
      <c r="G230" s="77"/>
    </row>
    <row r="231" spans="1:7" ht="27" customHeight="1">
      <c r="A231" s="16"/>
      <c r="B231" s="76">
        <v>111</v>
      </c>
      <c r="C231" s="5"/>
      <c r="D231" s="49">
        <v>4114</v>
      </c>
      <c r="E231" s="5" t="s">
        <v>80</v>
      </c>
      <c r="F231" s="253">
        <v>47800</v>
      </c>
      <c r="G231" s="77"/>
    </row>
    <row r="232" spans="1:7" ht="27" customHeight="1">
      <c r="A232" s="16"/>
      <c r="B232" s="4">
        <v>111</v>
      </c>
      <c r="C232" s="5"/>
      <c r="D232" s="6">
        <v>4115</v>
      </c>
      <c r="E232" s="30" t="s">
        <v>16</v>
      </c>
      <c r="F232" s="253">
        <v>10000</v>
      </c>
      <c r="G232" s="77"/>
    </row>
    <row r="233" spans="1:7" ht="27" customHeight="1">
      <c r="A233" s="16"/>
      <c r="B233" s="49"/>
      <c r="C233" s="62">
        <v>411</v>
      </c>
      <c r="D233" s="79"/>
      <c r="E233" s="80" t="s">
        <v>171</v>
      </c>
      <c r="F233" s="202">
        <f>F228+F229+F230+F231+F232</f>
        <v>416400</v>
      </c>
      <c r="G233" s="77"/>
    </row>
    <row r="234" spans="1:7" ht="27" customHeight="1">
      <c r="A234" s="16"/>
      <c r="B234" s="76">
        <v>111</v>
      </c>
      <c r="C234" s="5"/>
      <c r="D234" s="23">
        <v>4121</v>
      </c>
      <c r="E234" s="33" t="s">
        <v>26</v>
      </c>
      <c r="F234" s="253">
        <v>13400</v>
      </c>
      <c r="G234" s="301"/>
    </row>
    <row r="235" spans="1:7" ht="27" customHeight="1">
      <c r="A235" s="16"/>
      <c r="B235" s="76">
        <v>111</v>
      </c>
      <c r="C235" s="5"/>
      <c r="D235" s="2">
        <v>4122</v>
      </c>
      <c r="E235" s="3" t="s">
        <v>28</v>
      </c>
      <c r="F235" s="152">
        <v>8000</v>
      </c>
      <c r="G235" s="77"/>
    </row>
    <row r="236" spans="1:7" ht="27" customHeight="1">
      <c r="A236" s="16"/>
      <c r="B236" s="76">
        <v>111</v>
      </c>
      <c r="C236" s="5"/>
      <c r="D236" s="2">
        <v>4123</v>
      </c>
      <c r="E236" s="3" t="s">
        <v>29</v>
      </c>
      <c r="F236" s="152">
        <v>8200</v>
      </c>
      <c r="G236" s="77"/>
    </row>
    <row r="237" spans="1:7" ht="27" customHeight="1">
      <c r="A237" s="16"/>
      <c r="B237" s="76">
        <v>111</v>
      </c>
      <c r="C237" s="5"/>
      <c r="D237" s="2">
        <v>4125</v>
      </c>
      <c r="E237" s="3" t="s">
        <v>27</v>
      </c>
      <c r="F237" s="152">
        <v>7800</v>
      </c>
      <c r="G237" s="77"/>
    </row>
    <row r="238" spans="1:7" ht="27" customHeight="1">
      <c r="A238" s="16"/>
      <c r="B238" s="4">
        <v>111</v>
      </c>
      <c r="C238" s="5"/>
      <c r="D238" s="6">
        <v>4129</v>
      </c>
      <c r="E238" s="30" t="s">
        <v>30</v>
      </c>
      <c r="F238" s="152">
        <v>5000</v>
      </c>
      <c r="G238" s="77"/>
    </row>
    <row r="239" spans="1:7" ht="27" customHeight="1">
      <c r="A239" s="16"/>
      <c r="B239" s="49"/>
      <c r="C239" s="62">
        <v>412</v>
      </c>
      <c r="D239" s="79"/>
      <c r="E239" s="81" t="s">
        <v>175</v>
      </c>
      <c r="F239" s="254">
        <f>F234+F235+F236+F237+F238</f>
        <v>42400</v>
      </c>
      <c r="G239" s="77"/>
    </row>
    <row r="240" spans="1:7" ht="27" customHeight="1">
      <c r="A240" s="16"/>
      <c r="B240" s="76">
        <v>111</v>
      </c>
      <c r="C240" s="5"/>
      <c r="D240" s="23">
        <v>4131</v>
      </c>
      <c r="E240" s="33" t="s">
        <v>83</v>
      </c>
      <c r="F240" s="253">
        <v>72000</v>
      </c>
      <c r="G240" s="77"/>
    </row>
    <row r="241" spans="1:7" ht="27" customHeight="1">
      <c r="A241" s="16"/>
      <c r="B241" s="76">
        <v>111</v>
      </c>
      <c r="C241" s="5"/>
      <c r="D241" s="2">
        <v>4132</v>
      </c>
      <c r="E241" s="3" t="s">
        <v>180</v>
      </c>
      <c r="F241" s="152">
        <v>60000</v>
      </c>
      <c r="G241" s="77"/>
    </row>
    <row r="242" spans="1:7" ht="27" customHeight="1">
      <c r="A242" s="16"/>
      <c r="B242" s="76">
        <v>111</v>
      </c>
      <c r="C242" s="5"/>
      <c r="D242" s="2">
        <v>4133</v>
      </c>
      <c r="E242" s="3" t="s">
        <v>181</v>
      </c>
      <c r="F242" s="152">
        <v>30000</v>
      </c>
      <c r="G242" s="77"/>
    </row>
    <row r="243" spans="1:7" ht="27" customHeight="1">
      <c r="A243" s="16"/>
      <c r="B243" s="76">
        <v>111</v>
      </c>
      <c r="C243" s="5"/>
      <c r="D243" s="2">
        <v>4135</v>
      </c>
      <c r="E243" s="60" t="s">
        <v>85</v>
      </c>
      <c r="F243" s="152">
        <v>40000</v>
      </c>
      <c r="G243" s="77"/>
    </row>
    <row r="244" spans="1:7" ht="27" customHeight="1">
      <c r="A244" s="16"/>
      <c r="B244" s="4">
        <v>111</v>
      </c>
      <c r="C244" s="5"/>
      <c r="D244" s="6">
        <v>4139</v>
      </c>
      <c r="E244" s="30" t="s">
        <v>42</v>
      </c>
      <c r="F244" s="255">
        <v>400000</v>
      </c>
      <c r="G244" s="77"/>
    </row>
    <row r="245" spans="1:7" ht="27" customHeight="1">
      <c r="A245" s="16"/>
      <c r="B245" s="49"/>
      <c r="C245" s="62">
        <v>413</v>
      </c>
      <c r="D245" s="79"/>
      <c r="E245" s="81" t="s">
        <v>173</v>
      </c>
      <c r="F245" s="254">
        <f>F240+F241+F242+F243+F244</f>
        <v>602000</v>
      </c>
      <c r="G245" s="77"/>
    </row>
    <row r="246" spans="1:7" ht="27" customHeight="1">
      <c r="A246" s="16"/>
      <c r="B246" s="4">
        <v>111</v>
      </c>
      <c r="C246" s="15"/>
      <c r="D246" s="23">
        <v>4313</v>
      </c>
      <c r="E246" s="33" t="s">
        <v>88</v>
      </c>
      <c r="F246" s="256">
        <v>50000</v>
      </c>
      <c r="G246" s="77"/>
    </row>
    <row r="247" spans="1:7" ht="27" customHeight="1" thickBot="1">
      <c r="A247" s="16"/>
      <c r="B247" s="6"/>
      <c r="C247" s="62">
        <v>431</v>
      </c>
      <c r="D247" s="82"/>
      <c r="E247" s="83" t="s">
        <v>179</v>
      </c>
      <c r="F247" s="257">
        <f>F246</f>
        <v>50000</v>
      </c>
      <c r="G247" s="77"/>
    </row>
    <row r="248" spans="1:7" ht="33.75" customHeight="1" thickBot="1" thickTop="1">
      <c r="A248" s="319" t="s">
        <v>43</v>
      </c>
      <c r="B248" s="341"/>
      <c r="C248" s="341"/>
      <c r="D248" s="341"/>
      <c r="E248" s="342"/>
      <c r="F248" s="258">
        <f>F233+F239+F245+F247</f>
        <v>1110800</v>
      </c>
      <c r="G248" s="77"/>
    </row>
    <row r="249" spans="1:6" ht="36" customHeight="1" thickBot="1">
      <c r="A249" s="154">
        <v>2</v>
      </c>
      <c r="B249" s="363" t="s">
        <v>117</v>
      </c>
      <c r="C249" s="361"/>
      <c r="D249" s="361"/>
      <c r="E249" s="361"/>
      <c r="F249" s="362"/>
    </row>
    <row r="250" spans="1:6" ht="22.5" customHeight="1">
      <c r="A250" s="16"/>
      <c r="B250" s="87">
        <v>111</v>
      </c>
      <c r="C250" s="5"/>
      <c r="D250" s="23">
        <v>4111</v>
      </c>
      <c r="E250" s="33" t="s">
        <v>39</v>
      </c>
      <c r="F250" s="7">
        <v>44500</v>
      </c>
    </row>
    <row r="251" spans="1:6" ht="19.5" customHeight="1">
      <c r="A251" s="16"/>
      <c r="B251" s="4">
        <v>111</v>
      </c>
      <c r="C251" s="5"/>
      <c r="D251" s="2">
        <v>4112</v>
      </c>
      <c r="E251" s="3" t="s">
        <v>24</v>
      </c>
      <c r="F251" s="85">
        <v>7100</v>
      </c>
    </row>
    <row r="252" spans="1:6" ht="19.5" customHeight="1">
      <c r="A252" s="16"/>
      <c r="B252" s="4">
        <v>111</v>
      </c>
      <c r="C252" s="5"/>
      <c r="D252" s="2">
        <v>4113</v>
      </c>
      <c r="E252" s="78" t="s">
        <v>79</v>
      </c>
      <c r="F252" s="1">
        <v>11200</v>
      </c>
    </row>
    <row r="253" spans="1:6" ht="19.5" customHeight="1">
      <c r="A253" s="16"/>
      <c r="B253" s="4">
        <v>111</v>
      </c>
      <c r="C253" s="5"/>
      <c r="D253" s="49">
        <v>4114</v>
      </c>
      <c r="E253" s="5" t="s">
        <v>80</v>
      </c>
      <c r="F253" s="7">
        <v>9000</v>
      </c>
    </row>
    <row r="254" spans="1:6" ht="19.5" customHeight="1">
      <c r="A254" s="16"/>
      <c r="B254" s="76">
        <v>111</v>
      </c>
      <c r="C254" s="5"/>
      <c r="D254" s="6">
        <v>4115</v>
      </c>
      <c r="E254" s="30" t="s">
        <v>16</v>
      </c>
      <c r="F254" s="1">
        <v>1000</v>
      </c>
    </row>
    <row r="255" spans="1:6" ht="19.5" customHeight="1">
      <c r="A255" s="16"/>
      <c r="B255" s="2"/>
      <c r="C255" s="62">
        <v>411</v>
      </c>
      <c r="D255" s="79"/>
      <c r="E255" s="86" t="s">
        <v>171</v>
      </c>
      <c r="F255" s="195">
        <f>F250+F251+F252+F253+F254</f>
        <v>72800</v>
      </c>
    </row>
    <row r="256" spans="1:7" ht="19.5" customHeight="1">
      <c r="A256" s="16"/>
      <c r="B256" s="87">
        <v>111</v>
      </c>
      <c r="C256" s="5"/>
      <c r="D256" s="23">
        <v>4121</v>
      </c>
      <c r="E256" s="33" t="s">
        <v>26</v>
      </c>
      <c r="F256" s="1">
        <v>2800</v>
      </c>
      <c r="G256" s="299"/>
    </row>
    <row r="257" spans="1:6" ht="19.5" customHeight="1">
      <c r="A257" s="16"/>
      <c r="B257" s="4">
        <v>111</v>
      </c>
      <c r="C257" s="5"/>
      <c r="D257" s="2">
        <v>4122</v>
      </c>
      <c r="E257" s="3" t="s">
        <v>28</v>
      </c>
      <c r="F257" s="1">
        <v>1700</v>
      </c>
    </row>
    <row r="258" spans="1:6" ht="19.5" customHeight="1">
      <c r="A258" s="16"/>
      <c r="B258" s="4">
        <v>111</v>
      </c>
      <c r="C258" s="5"/>
      <c r="D258" s="2">
        <v>4123</v>
      </c>
      <c r="E258" s="3" t="s">
        <v>29</v>
      </c>
      <c r="F258" s="1">
        <v>2050</v>
      </c>
    </row>
    <row r="259" spans="1:6" ht="19.5" customHeight="1">
      <c r="A259" s="16"/>
      <c r="B259" s="4">
        <v>111</v>
      </c>
      <c r="C259" s="5"/>
      <c r="D259" s="2">
        <v>4125</v>
      </c>
      <c r="E259" s="3" t="s">
        <v>27</v>
      </c>
      <c r="F259" s="1">
        <v>1300</v>
      </c>
    </row>
    <row r="260" spans="1:6" ht="19.5" customHeight="1">
      <c r="A260" s="16"/>
      <c r="B260" s="4">
        <v>111</v>
      </c>
      <c r="C260" s="5"/>
      <c r="D260" s="6">
        <v>4129</v>
      </c>
      <c r="E260" s="30" t="s">
        <v>30</v>
      </c>
      <c r="F260" s="1">
        <v>1500</v>
      </c>
    </row>
    <row r="261" spans="1:6" ht="19.5" customHeight="1">
      <c r="A261" s="16"/>
      <c r="B261" s="6"/>
      <c r="C261" s="62">
        <v>412</v>
      </c>
      <c r="D261" s="79"/>
      <c r="E261" s="81" t="s">
        <v>175</v>
      </c>
      <c r="F261" s="195">
        <f>F256+F257+F258+F259+F260</f>
        <v>9350</v>
      </c>
    </row>
    <row r="262" spans="1:6" ht="18" customHeight="1">
      <c r="A262" s="16"/>
      <c r="B262" s="4">
        <v>111</v>
      </c>
      <c r="C262" s="62"/>
      <c r="D262" s="23">
        <v>4131</v>
      </c>
      <c r="E262" s="33" t="s">
        <v>176</v>
      </c>
      <c r="F262" s="88">
        <v>8000</v>
      </c>
    </row>
    <row r="263" spans="1:6" ht="18" customHeight="1">
      <c r="A263" s="16"/>
      <c r="B263" s="4">
        <v>111</v>
      </c>
      <c r="C263" s="5"/>
      <c r="D263" s="2">
        <v>4132</v>
      </c>
      <c r="E263" s="3" t="s">
        <v>180</v>
      </c>
      <c r="F263" s="1">
        <v>2000</v>
      </c>
    </row>
    <row r="264" spans="1:6" ht="18" customHeight="1">
      <c r="A264" s="16"/>
      <c r="B264" s="87">
        <v>111</v>
      </c>
      <c r="C264" s="5"/>
      <c r="D264" s="2">
        <v>4133</v>
      </c>
      <c r="E264" s="3" t="s">
        <v>181</v>
      </c>
      <c r="F264" s="1">
        <v>500</v>
      </c>
    </row>
    <row r="265" spans="1:6" ht="16.5" customHeight="1">
      <c r="A265" s="16"/>
      <c r="B265" s="4">
        <v>111</v>
      </c>
      <c r="C265" s="5" t="s">
        <v>107</v>
      </c>
      <c r="D265" s="2">
        <v>4135</v>
      </c>
      <c r="E265" s="3" t="s">
        <v>85</v>
      </c>
      <c r="F265" s="1">
        <v>5200</v>
      </c>
    </row>
    <row r="266" spans="1:6" ht="18" customHeight="1" hidden="1">
      <c r="A266" s="89"/>
      <c r="B266" s="4">
        <v>111</v>
      </c>
      <c r="C266" s="90"/>
      <c r="D266" s="2">
        <v>4136</v>
      </c>
      <c r="E266" s="57" t="s">
        <v>98</v>
      </c>
      <c r="F266" s="91"/>
    </row>
    <row r="267" spans="1:7" s="5" customFormat="1" ht="19.5" customHeight="1">
      <c r="A267" s="16"/>
      <c r="B267" s="4">
        <v>111</v>
      </c>
      <c r="D267" s="23">
        <v>4139</v>
      </c>
      <c r="E267" s="33" t="s">
        <v>32</v>
      </c>
      <c r="F267" s="92">
        <v>4000</v>
      </c>
      <c r="G267" s="93"/>
    </row>
    <row r="268" spans="1:6" ht="24" customHeight="1" thickBot="1">
      <c r="A268" s="94"/>
      <c r="B268" s="95"/>
      <c r="C268" s="96">
        <v>413</v>
      </c>
      <c r="D268" s="97"/>
      <c r="E268" s="98" t="s">
        <v>173</v>
      </c>
      <c r="F268" s="196">
        <f>F262+F263+F264+F265+F267</f>
        <v>19700</v>
      </c>
    </row>
    <row r="269" spans="1:6" ht="39.75" customHeight="1" thickBot="1" thickTop="1">
      <c r="A269" s="319" t="s">
        <v>47</v>
      </c>
      <c r="B269" s="320"/>
      <c r="C269" s="320"/>
      <c r="D269" s="320"/>
      <c r="E269" s="321"/>
      <c r="F269" s="268">
        <f>F268+F261+F255</f>
        <v>101850</v>
      </c>
    </row>
    <row r="270" spans="1:6" ht="14.25" customHeight="1" thickBot="1">
      <c r="A270" s="99"/>
      <c r="B270" s="99"/>
      <c r="C270" s="99"/>
      <c r="D270" s="99"/>
      <c r="E270" s="99"/>
      <c r="F270" s="251"/>
    </row>
    <row r="271" spans="1:6" ht="17.25" customHeight="1">
      <c r="A271" s="70" t="s">
        <v>1</v>
      </c>
      <c r="B271" s="71" t="s">
        <v>3</v>
      </c>
      <c r="C271" s="70" t="s">
        <v>203</v>
      </c>
      <c r="D271" s="72" t="s">
        <v>203</v>
      </c>
      <c r="E271" s="42" t="s">
        <v>0</v>
      </c>
      <c r="F271" s="43" t="s">
        <v>5</v>
      </c>
    </row>
    <row r="272" spans="1:6" ht="20.25" customHeight="1" thickBot="1">
      <c r="A272" s="259" t="s">
        <v>2</v>
      </c>
      <c r="B272" s="260" t="s">
        <v>2</v>
      </c>
      <c r="C272" s="259" t="s">
        <v>2</v>
      </c>
      <c r="D272" s="9" t="s">
        <v>2</v>
      </c>
      <c r="E272" s="261"/>
      <c r="F272" s="262">
        <v>2010</v>
      </c>
    </row>
    <row r="273" spans="1:6" ht="31.5" customHeight="1" thickBot="1">
      <c r="A273" s="154">
        <v>3</v>
      </c>
      <c r="B273" s="363" t="s">
        <v>118</v>
      </c>
      <c r="C273" s="361"/>
      <c r="D273" s="361"/>
      <c r="E273" s="361"/>
      <c r="F273" s="362"/>
    </row>
    <row r="274" spans="1:6" ht="19.5" customHeight="1">
      <c r="A274" s="16"/>
      <c r="B274" s="87">
        <v>111</v>
      </c>
      <c r="C274" s="5"/>
      <c r="D274" s="23">
        <v>4111</v>
      </c>
      <c r="E274" s="33" t="s">
        <v>39</v>
      </c>
      <c r="F274" s="7">
        <v>26200</v>
      </c>
    </row>
    <row r="275" spans="1:6" ht="19.5" customHeight="1">
      <c r="A275" s="16"/>
      <c r="B275" s="4">
        <v>111</v>
      </c>
      <c r="C275" s="5"/>
      <c r="D275" s="2">
        <v>4112</v>
      </c>
      <c r="E275" s="3" t="s">
        <v>24</v>
      </c>
      <c r="F275" s="85">
        <v>4200</v>
      </c>
    </row>
    <row r="276" spans="1:6" ht="19.5" customHeight="1">
      <c r="A276" s="16"/>
      <c r="B276" s="4">
        <v>111</v>
      </c>
      <c r="C276" s="5"/>
      <c r="D276" s="2">
        <v>4113</v>
      </c>
      <c r="E276" s="78" t="s">
        <v>79</v>
      </c>
      <c r="F276" s="1">
        <v>6300</v>
      </c>
    </row>
    <row r="277" spans="1:6" ht="19.5" customHeight="1">
      <c r="A277" s="16"/>
      <c r="B277" s="4">
        <v>111</v>
      </c>
      <c r="C277" s="5"/>
      <c r="D277" s="49">
        <v>4114</v>
      </c>
      <c r="E277" s="5" t="s">
        <v>80</v>
      </c>
      <c r="F277" s="7">
        <v>5300</v>
      </c>
    </row>
    <row r="278" spans="1:6" ht="19.5" customHeight="1">
      <c r="A278" s="16"/>
      <c r="B278" s="4">
        <v>111</v>
      </c>
      <c r="C278" s="5"/>
      <c r="D278" s="2">
        <v>4115</v>
      </c>
      <c r="E278" s="3" t="s">
        <v>16</v>
      </c>
      <c r="F278" s="7">
        <v>700</v>
      </c>
    </row>
    <row r="279" spans="1:6" ht="19.5" customHeight="1">
      <c r="A279" s="16"/>
      <c r="B279" s="2"/>
      <c r="C279" s="62">
        <v>411</v>
      </c>
      <c r="D279" s="102"/>
      <c r="E279" s="50" t="s">
        <v>171</v>
      </c>
      <c r="F279" s="197">
        <f>F274+F275+F276+F277+F278</f>
        <v>42700</v>
      </c>
    </row>
    <row r="280" spans="1:7" ht="19.5" customHeight="1">
      <c r="A280" s="16"/>
      <c r="B280" s="4">
        <v>111</v>
      </c>
      <c r="C280" s="5"/>
      <c r="D280" s="2">
        <v>4121</v>
      </c>
      <c r="E280" s="3" t="s">
        <v>26</v>
      </c>
      <c r="F280" s="1">
        <v>1600</v>
      </c>
      <c r="G280" s="299"/>
    </row>
    <row r="281" spans="1:6" ht="19.5" customHeight="1">
      <c r="A281" s="16"/>
      <c r="B281" s="4">
        <v>111</v>
      </c>
      <c r="C281" s="5"/>
      <c r="D281" s="2">
        <v>4122</v>
      </c>
      <c r="E281" s="3" t="s">
        <v>28</v>
      </c>
      <c r="F281" s="1">
        <v>900</v>
      </c>
    </row>
    <row r="282" spans="1:7" ht="19.5" customHeight="1">
      <c r="A282" s="16"/>
      <c r="B282" s="4">
        <v>111</v>
      </c>
      <c r="C282" s="5"/>
      <c r="D282" s="2">
        <v>4123</v>
      </c>
      <c r="E282" s="3" t="s">
        <v>29</v>
      </c>
      <c r="F282" s="1">
        <v>1100</v>
      </c>
      <c r="G282" s="299"/>
    </row>
    <row r="283" spans="1:6" ht="19.5" customHeight="1">
      <c r="A283" s="16"/>
      <c r="B283" s="4">
        <v>111</v>
      </c>
      <c r="C283" s="5"/>
      <c r="D283" s="2">
        <v>4125</v>
      </c>
      <c r="E283" s="3" t="s">
        <v>27</v>
      </c>
      <c r="F283" s="1">
        <v>800</v>
      </c>
    </row>
    <row r="284" spans="1:6" ht="19.5" customHeight="1">
      <c r="A284" s="16"/>
      <c r="B284" s="4">
        <v>111</v>
      </c>
      <c r="C284" s="5"/>
      <c r="D284" s="2">
        <v>4129</v>
      </c>
      <c r="E284" s="3" t="s">
        <v>30</v>
      </c>
      <c r="F284" s="1">
        <v>800</v>
      </c>
    </row>
    <row r="285" spans="1:6" ht="19.5" customHeight="1">
      <c r="A285" s="16"/>
      <c r="B285" s="6"/>
      <c r="C285" s="62">
        <v>412</v>
      </c>
      <c r="D285" s="102"/>
      <c r="E285" s="81" t="s">
        <v>175</v>
      </c>
      <c r="F285" s="197">
        <f>F280+F281+F282+F283+F284</f>
        <v>5200</v>
      </c>
    </row>
    <row r="286" spans="1:6" ht="19.5" customHeight="1">
      <c r="A286" s="16"/>
      <c r="B286" s="4">
        <v>111</v>
      </c>
      <c r="C286" s="62"/>
      <c r="D286" s="2">
        <v>4131</v>
      </c>
      <c r="E286" s="3" t="s">
        <v>176</v>
      </c>
      <c r="F286" s="88">
        <v>1000</v>
      </c>
    </row>
    <row r="287" spans="1:6" ht="19.5" customHeight="1">
      <c r="A287" s="16"/>
      <c r="B287" s="4">
        <v>111</v>
      </c>
      <c r="C287" s="5"/>
      <c r="D287" s="2">
        <v>4132</v>
      </c>
      <c r="E287" s="3" t="s">
        <v>180</v>
      </c>
      <c r="F287" s="1">
        <v>2000</v>
      </c>
    </row>
    <row r="288" spans="1:6" ht="19.5" customHeight="1">
      <c r="A288" s="16"/>
      <c r="B288" s="87">
        <v>111</v>
      </c>
      <c r="C288" s="5"/>
      <c r="D288" s="49">
        <v>4133</v>
      </c>
      <c r="E288" s="3" t="s">
        <v>181</v>
      </c>
      <c r="F288" s="1">
        <v>500</v>
      </c>
    </row>
    <row r="289" spans="1:6" ht="19.5" customHeight="1">
      <c r="A289" s="16"/>
      <c r="B289" s="4">
        <v>111</v>
      </c>
      <c r="C289" s="107" t="s">
        <v>107</v>
      </c>
      <c r="D289" s="2">
        <v>4135</v>
      </c>
      <c r="E289" s="3" t="s">
        <v>85</v>
      </c>
      <c r="F289" s="1">
        <v>1600</v>
      </c>
    </row>
    <row r="290" spans="1:7" s="5" customFormat="1" ht="19.5" customHeight="1">
      <c r="A290" s="16"/>
      <c r="B290" s="4">
        <v>111</v>
      </c>
      <c r="D290" s="23">
        <v>4139</v>
      </c>
      <c r="E290" s="33" t="s">
        <v>32</v>
      </c>
      <c r="F290" s="92">
        <v>2000</v>
      </c>
      <c r="G290" s="93"/>
    </row>
    <row r="291" spans="1:6" ht="19.5" customHeight="1" thickBot="1">
      <c r="A291" s="16"/>
      <c r="B291" s="2"/>
      <c r="C291" s="62">
        <v>413</v>
      </c>
      <c r="D291" s="97"/>
      <c r="E291" s="98" t="s">
        <v>173</v>
      </c>
      <c r="F291" s="196">
        <f>F286+F287+F288+F289+F290</f>
        <v>7100</v>
      </c>
    </row>
    <row r="292" spans="1:6" ht="39" customHeight="1" thickBot="1" thickTop="1">
      <c r="A292" s="319" t="s">
        <v>65</v>
      </c>
      <c r="B292" s="336"/>
      <c r="C292" s="336"/>
      <c r="D292" s="336"/>
      <c r="E292" s="337"/>
      <c r="F292" s="278">
        <f>F291+F285+F279</f>
        <v>55000</v>
      </c>
    </row>
    <row r="293" spans="1:6" ht="35.25" customHeight="1" thickBot="1">
      <c r="A293" s="104">
        <v>4</v>
      </c>
      <c r="B293" s="370" t="s">
        <v>44</v>
      </c>
      <c r="C293" s="371"/>
      <c r="D293" s="371"/>
      <c r="E293" s="371"/>
      <c r="F293" s="372"/>
    </row>
    <row r="294" spans="1:7" ht="19.5" customHeight="1">
      <c r="A294" s="16"/>
      <c r="B294" s="105">
        <v>111</v>
      </c>
      <c r="C294" s="5"/>
      <c r="D294" s="23">
        <v>4111</v>
      </c>
      <c r="E294" s="33" t="s">
        <v>39</v>
      </c>
      <c r="F294" s="7">
        <v>97200</v>
      </c>
      <c r="G294" s="93"/>
    </row>
    <row r="295" spans="1:7" ht="19.5" customHeight="1">
      <c r="A295" s="16"/>
      <c r="B295" s="76">
        <v>111</v>
      </c>
      <c r="C295" s="5"/>
      <c r="D295" s="2">
        <v>4112</v>
      </c>
      <c r="E295" s="3" t="s">
        <v>24</v>
      </c>
      <c r="F295" s="85">
        <v>15700</v>
      </c>
      <c r="G295" s="93"/>
    </row>
    <row r="296" spans="1:6" ht="19.5" customHeight="1">
      <c r="A296" s="16"/>
      <c r="B296" s="76">
        <v>111</v>
      </c>
      <c r="C296" s="5"/>
      <c r="D296" s="2">
        <v>4113</v>
      </c>
      <c r="E296" s="78" t="s">
        <v>79</v>
      </c>
      <c r="F296" s="1">
        <v>24500</v>
      </c>
    </row>
    <row r="297" spans="1:6" ht="19.5" customHeight="1">
      <c r="A297" s="16"/>
      <c r="B297" s="76">
        <v>111</v>
      </c>
      <c r="C297" s="5"/>
      <c r="D297" s="49">
        <v>4114</v>
      </c>
      <c r="E297" s="5" t="s">
        <v>80</v>
      </c>
      <c r="F297" s="7">
        <v>20200</v>
      </c>
    </row>
    <row r="298" spans="1:6" ht="19.5" customHeight="1">
      <c r="A298" s="16"/>
      <c r="B298" s="4">
        <v>111</v>
      </c>
      <c r="C298" s="5"/>
      <c r="D298" s="2">
        <v>4115</v>
      </c>
      <c r="E298" s="3" t="s">
        <v>16</v>
      </c>
      <c r="F298" s="7">
        <v>2500</v>
      </c>
    </row>
    <row r="299" spans="1:6" ht="19.5" customHeight="1">
      <c r="A299" s="16"/>
      <c r="B299" s="49"/>
      <c r="C299" s="62">
        <v>411</v>
      </c>
      <c r="D299" s="102"/>
      <c r="E299" s="50" t="s">
        <v>171</v>
      </c>
      <c r="F299" s="197">
        <f>F294+F295+F296+F297+F298</f>
        <v>160100</v>
      </c>
    </row>
    <row r="300" spans="1:7" ht="19.5" customHeight="1">
      <c r="A300" s="16"/>
      <c r="B300" s="4">
        <v>111</v>
      </c>
      <c r="C300" s="5"/>
      <c r="D300" s="2">
        <v>4121</v>
      </c>
      <c r="E300" s="3" t="s">
        <v>26</v>
      </c>
      <c r="F300" s="1">
        <v>6200</v>
      </c>
      <c r="G300" s="299"/>
    </row>
    <row r="301" spans="1:6" ht="19.5" customHeight="1">
      <c r="A301" s="16"/>
      <c r="B301" s="4">
        <v>111</v>
      </c>
      <c r="C301" s="5"/>
      <c r="D301" s="2">
        <v>4122</v>
      </c>
      <c r="E301" s="3" t="s">
        <v>28</v>
      </c>
      <c r="F301" s="1">
        <v>3500</v>
      </c>
    </row>
    <row r="302" spans="1:6" ht="19.5" customHeight="1">
      <c r="A302" s="16"/>
      <c r="B302" s="4">
        <v>111</v>
      </c>
      <c r="C302" s="5"/>
      <c r="D302" s="2">
        <v>4123</v>
      </c>
      <c r="E302" s="3" t="s">
        <v>29</v>
      </c>
      <c r="F302" s="1">
        <v>4200</v>
      </c>
    </row>
    <row r="303" spans="1:6" ht="19.5" customHeight="1">
      <c r="A303" s="16"/>
      <c r="B303" s="4">
        <v>111</v>
      </c>
      <c r="C303" s="5"/>
      <c r="D303" s="2">
        <v>4125</v>
      </c>
      <c r="E303" s="3" t="s">
        <v>27</v>
      </c>
      <c r="F303" s="1">
        <v>2900</v>
      </c>
    </row>
    <row r="304" spans="1:6" ht="19.5" customHeight="1">
      <c r="A304" s="16"/>
      <c r="B304" s="106">
        <v>111</v>
      </c>
      <c r="C304" s="107"/>
      <c r="D304" s="108">
        <v>4128</v>
      </c>
      <c r="E304" s="3" t="s">
        <v>46</v>
      </c>
      <c r="F304" s="109">
        <v>175000</v>
      </c>
    </row>
    <row r="305" spans="1:6" ht="19.5" customHeight="1">
      <c r="A305" s="110"/>
      <c r="B305" s="111">
        <v>111</v>
      </c>
      <c r="C305" s="107"/>
      <c r="D305" s="112">
        <v>4129</v>
      </c>
      <c r="E305" s="30" t="s">
        <v>30</v>
      </c>
      <c r="F305" s="109">
        <v>5000</v>
      </c>
    </row>
    <row r="306" spans="1:6" ht="19.5" customHeight="1">
      <c r="A306" s="110"/>
      <c r="B306" s="113"/>
      <c r="C306" s="107"/>
      <c r="D306" s="108"/>
      <c r="E306" s="102" t="s">
        <v>175</v>
      </c>
      <c r="F306" s="198">
        <f>SUM(F300:F305)</f>
        <v>196800</v>
      </c>
    </row>
    <row r="307" spans="1:7" ht="19.5" customHeight="1">
      <c r="A307" s="110"/>
      <c r="B307" s="114">
        <v>111</v>
      </c>
      <c r="C307" s="115"/>
      <c r="D307" s="116">
        <v>4131</v>
      </c>
      <c r="E307" s="33" t="s">
        <v>176</v>
      </c>
      <c r="F307" s="7">
        <v>12000</v>
      </c>
      <c r="G307" s="299"/>
    </row>
    <row r="308" spans="1:7" ht="19.5" customHeight="1">
      <c r="A308" s="16"/>
      <c r="B308" s="76">
        <v>111</v>
      </c>
      <c r="C308" s="62"/>
      <c r="D308" s="2">
        <v>4132</v>
      </c>
      <c r="E308" s="3" t="s">
        <v>180</v>
      </c>
      <c r="F308" s="1">
        <v>10000</v>
      </c>
      <c r="G308" s="299"/>
    </row>
    <row r="309" spans="1:7" ht="19.5" customHeight="1">
      <c r="A309" s="16"/>
      <c r="B309" s="4">
        <v>111</v>
      </c>
      <c r="C309" s="62"/>
      <c r="D309" s="2">
        <v>4133</v>
      </c>
      <c r="E309" s="3" t="s">
        <v>181</v>
      </c>
      <c r="F309" s="1">
        <v>7000</v>
      </c>
      <c r="G309" s="299"/>
    </row>
    <row r="310" spans="1:6" ht="19.5" customHeight="1">
      <c r="A310" s="16"/>
      <c r="B310" s="4">
        <v>111</v>
      </c>
      <c r="C310" s="5"/>
      <c r="D310" s="2">
        <v>4135</v>
      </c>
      <c r="E310" s="3" t="s">
        <v>85</v>
      </c>
      <c r="F310" s="1">
        <v>12000</v>
      </c>
    </row>
    <row r="311" spans="1:6" ht="19.5" customHeight="1">
      <c r="A311" s="16"/>
      <c r="B311" s="4">
        <v>111</v>
      </c>
      <c r="C311" s="5"/>
      <c r="D311" s="6">
        <v>4139</v>
      </c>
      <c r="E311" s="30" t="s">
        <v>42</v>
      </c>
      <c r="F311" s="88">
        <v>15000</v>
      </c>
    </row>
    <row r="312" spans="1:6" ht="19.5" customHeight="1">
      <c r="A312" s="16"/>
      <c r="B312" s="49"/>
      <c r="C312" s="62">
        <v>413</v>
      </c>
      <c r="D312" s="79"/>
      <c r="E312" s="81" t="s">
        <v>173</v>
      </c>
      <c r="F312" s="199">
        <f>F311+F310+F309+F308+F307</f>
        <v>56000</v>
      </c>
    </row>
    <row r="313" spans="1:6" ht="19.5" customHeight="1">
      <c r="A313" s="16"/>
      <c r="B313" s="76">
        <v>180</v>
      </c>
      <c r="C313" s="5"/>
      <c r="D313" s="49">
        <v>4312</v>
      </c>
      <c r="E313" s="117" t="s">
        <v>177</v>
      </c>
      <c r="F313" s="88">
        <v>390000</v>
      </c>
    </row>
    <row r="314" spans="1:6" ht="19.5" customHeight="1">
      <c r="A314" s="16"/>
      <c r="B314" s="4">
        <v>111</v>
      </c>
      <c r="C314" s="107"/>
      <c r="D314" s="2">
        <v>4313</v>
      </c>
      <c r="E314" s="3" t="s">
        <v>88</v>
      </c>
      <c r="F314" s="88">
        <v>88000</v>
      </c>
    </row>
    <row r="315" spans="1:6" ht="27.75" customHeight="1">
      <c r="A315" s="16"/>
      <c r="B315" s="2"/>
      <c r="C315" s="115">
        <v>431</v>
      </c>
      <c r="D315" s="118"/>
      <c r="E315" s="119" t="s">
        <v>179</v>
      </c>
      <c r="F315" s="198">
        <f>F313+F314</f>
        <v>478000</v>
      </c>
    </row>
    <row r="316" spans="1:6" ht="19.5" customHeight="1">
      <c r="A316" s="16"/>
      <c r="B316" s="4">
        <v>412</v>
      </c>
      <c r="C316" s="107"/>
      <c r="D316" s="2">
        <v>4161</v>
      </c>
      <c r="E316" s="3" t="s">
        <v>45</v>
      </c>
      <c r="F316" s="85">
        <v>9100</v>
      </c>
    </row>
    <row r="317" spans="1:6" ht="19.5" customHeight="1" thickBot="1">
      <c r="A317" s="16"/>
      <c r="B317" s="95"/>
      <c r="C317" s="120">
        <v>416</v>
      </c>
      <c r="D317" s="121"/>
      <c r="E317" s="36" t="s">
        <v>33</v>
      </c>
      <c r="F317" s="196">
        <f>F316</f>
        <v>9100</v>
      </c>
    </row>
    <row r="318" spans="1:6" ht="31.5" customHeight="1" thickBot="1" thickTop="1">
      <c r="A318" s="319" t="s">
        <v>64</v>
      </c>
      <c r="B318" s="320"/>
      <c r="C318" s="320"/>
      <c r="D318" s="320"/>
      <c r="E318" s="321"/>
      <c r="F318" s="258">
        <f>F299+F306+F312+F315+F317</f>
        <v>900000</v>
      </c>
    </row>
    <row r="319" spans="1:6" ht="25.5" customHeight="1" thickBot="1">
      <c r="A319" s="310"/>
      <c r="B319" s="310"/>
      <c r="C319" s="310"/>
      <c r="D319" s="310"/>
      <c r="E319" s="310"/>
      <c r="F319" s="311"/>
    </row>
    <row r="320" spans="1:6" ht="17.25" customHeight="1">
      <c r="A320" s="70" t="s">
        <v>1</v>
      </c>
      <c r="B320" s="71" t="s">
        <v>3</v>
      </c>
      <c r="C320" s="70" t="s">
        <v>203</v>
      </c>
      <c r="D320" s="72" t="s">
        <v>203</v>
      </c>
      <c r="E320" s="42" t="s">
        <v>0</v>
      </c>
      <c r="F320" s="43" t="s">
        <v>5</v>
      </c>
    </row>
    <row r="321" spans="1:6" ht="18" customHeight="1" thickBot="1">
      <c r="A321" s="73" t="s">
        <v>2</v>
      </c>
      <c r="B321" s="74" t="s">
        <v>2</v>
      </c>
      <c r="C321" s="73" t="s">
        <v>2</v>
      </c>
      <c r="D321" s="75" t="s">
        <v>2</v>
      </c>
      <c r="E321" s="46"/>
      <c r="F321" s="13">
        <v>2010</v>
      </c>
    </row>
    <row r="322" spans="1:6" ht="27" customHeight="1" thickBot="1">
      <c r="A322" s="250">
        <v>5</v>
      </c>
      <c r="B322" s="360" t="s">
        <v>48</v>
      </c>
      <c r="C322" s="361"/>
      <c r="D322" s="361"/>
      <c r="E322" s="361"/>
      <c r="F322" s="362"/>
    </row>
    <row r="323" spans="1:7" ht="24.75" customHeight="1">
      <c r="A323" s="16"/>
      <c r="B323" s="87">
        <v>112</v>
      </c>
      <c r="C323" s="5"/>
      <c r="D323" s="23">
        <v>4111</v>
      </c>
      <c r="E323" s="33" t="s">
        <v>39</v>
      </c>
      <c r="F323" s="7">
        <v>140500</v>
      </c>
      <c r="G323" s="122"/>
    </row>
    <row r="324" spans="1:7" ht="24.75" customHeight="1">
      <c r="A324" s="16"/>
      <c r="B324" s="4">
        <v>112</v>
      </c>
      <c r="C324" s="5"/>
      <c r="D324" s="2">
        <v>4112</v>
      </c>
      <c r="E324" s="3" t="s">
        <v>24</v>
      </c>
      <c r="F324" s="85">
        <v>24000</v>
      </c>
      <c r="G324" s="123"/>
    </row>
    <row r="325" spans="1:7" ht="24.75" customHeight="1">
      <c r="A325" s="16"/>
      <c r="B325" s="4">
        <v>112</v>
      </c>
      <c r="C325" s="5"/>
      <c r="D325" s="2">
        <v>4113</v>
      </c>
      <c r="E325" s="78" t="s">
        <v>79</v>
      </c>
      <c r="F325" s="1">
        <v>35000</v>
      </c>
      <c r="G325" s="123"/>
    </row>
    <row r="326" spans="1:7" ht="24.75" customHeight="1">
      <c r="A326" s="16"/>
      <c r="B326" s="4">
        <v>112</v>
      </c>
      <c r="C326" s="5"/>
      <c r="D326" s="49">
        <v>4114</v>
      </c>
      <c r="E326" s="5" t="s">
        <v>80</v>
      </c>
      <c r="F326" s="7">
        <v>28500</v>
      </c>
      <c r="G326" s="123"/>
    </row>
    <row r="327" spans="1:7" ht="24.75" customHeight="1">
      <c r="A327" s="16"/>
      <c r="B327" s="4">
        <v>112</v>
      </c>
      <c r="C327" s="5"/>
      <c r="D327" s="2">
        <v>4115</v>
      </c>
      <c r="E327" s="3" t="s">
        <v>16</v>
      </c>
      <c r="F327" s="7">
        <v>5500</v>
      </c>
      <c r="G327" s="122"/>
    </row>
    <row r="328" spans="1:9" ht="24.75" customHeight="1">
      <c r="A328" s="16"/>
      <c r="B328" s="49"/>
      <c r="C328" s="62">
        <v>411</v>
      </c>
      <c r="D328" s="102"/>
      <c r="E328" s="50" t="s">
        <v>171</v>
      </c>
      <c r="F328" s="197">
        <f>F323+F324+F325+F326+F327</f>
        <v>233500</v>
      </c>
      <c r="H328" s="14"/>
      <c r="I328" s="14"/>
    </row>
    <row r="329" spans="1:7" ht="28.5" customHeight="1">
      <c r="A329" s="16"/>
      <c r="B329" s="4">
        <v>112</v>
      </c>
      <c r="C329" s="5"/>
      <c r="D329" s="2">
        <v>4121</v>
      </c>
      <c r="E329" s="3" t="s">
        <v>26</v>
      </c>
      <c r="F329" s="1">
        <v>11500</v>
      </c>
      <c r="G329" s="299"/>
    </row>
    <row r="330" spans="1:6" ht="19.5" customHeight="1">
      <c r="A330" s="16"/>
      <c r="B330" s="4">
        <v>112</v>
      </c>
      <c r="C330" s="5"/>
      <c r="D330" s="2">
        <v>4122</v>
      </c>
      <c r="E330" s="3" t="s">
        <v>28</v>
      </c>
      <c r="F330" s="1">
        <v>7000</v>
      </c>
    </row>
    <row r="331" spans="1:6" ht="19.5" customHeight="1">
      <c r="A331" s="16"/>
      <c r="B331" s="4">
        <v>112</v>
      </c>
      <c r="C331" s="5"/>
      <c r="D331" s="2">
        <v>4123</v>
      </c>
      <c r="E331" s="3" t="s">
        <v>29</v>
      </c>
      <c r="F331" s="1">
        <v>8400</v>
      </c>
    </row>
    <row r="332" spans="1:6" ht="19.5" customHeight="1">
      <c r="A332" s="16"/>
      <c r="B332" s="4">
        <v>112</v>
      </c>
      <c r="C332" s="5"/>
      <c r="D332" s="2">
        <v>4125</v>
      </c>
      <c r="E332" s="3" t="s">
        <v>27</v>
      </c>
      <c r="F332" s="1">
        <v>6000</v>
      </c>
    </row>
    <row r="333" spans="1:6" ht="19.5" customHeight="1">
      <c r="A333" s="16"/>
      <c r="B333" s="4">
        <v>112</v>
      </c>
      <c r="C333" s="5"/>
      <c r="D333" s="2">
        <v>4127</v>
      </c>
      <c r="E333" s="3" t="s">
        <v>178</v>
      </c>
      <c r="F333" s="1">
        <v>300000</v>
      </c>
    </row>
    <row r="334" spans="1:6" ht="19.5" customHeight="1">
      <c r="A334" s="16"/>
      <c r="B334" s="4">
        <v>112</v>
      </c>
      <c r="C334" s="124"/>
      <c r="D334" s="2">
        <v>4129</v>
      </c>
      <c r="E334" s="3" t="s">
        <v>30</v>
      </c>
      <c r="F334" s="1">
        <v>3000</v>
      </c>
    </row>
    <row r="335" spans="1:6" ht="19.5" customHeight="1">
      <c r="A335" s="16"/>
      <c r="B335" s="49"/>
      <c r="C335" s="62">
        <v>412</v>
      </c>
      <c r="D335" s="102"/>
      <c r="E335" s="81" t="s">
        <v>175</v>
      </c>
      <c r="F335" s="197">
        <f>F329+F330+F331+F332+F333+F334</f>
        <v>335900</v>
      </c>
    </row>
    <row r="336" spans="1:6" ht="18.75" customHeight="1">
      <c r="A336" s="16"/>
      <c r="B336" s="4">
        <v>112</v>
      </c>
      <c r="C336" s="5"/>
      <c r="D336" s="2">
        <v>4131</v>
      </c>
      <c r="E336" s="3" t="s">
        <v>176</v>
      </c>
      <c r="F336" s="125">
        <v>18000</v>
      </c>
    </row>
    <row r="337" spans="1:6" ht="19.5" customHeight="1">
      <c r="A337" s="16"/>
      <c r="B337" s="4">
        <v>112</v>
      </c>
      <c r="C337" s="5"/>
      <c r="D337" s="2">
        <v>4132</v>
      </c>
      <c r="E337" s="3" t="s">
        <v>180</v>
      </c>
      <c r="F337" s="1">
        <v>2000</v>
      </c>
    </row>
    <row r="338" spans="1:6" ht="19.5" customHeight="1">
      <c r="A338" s="16"/>
      <c r="B338" s="4">
        <v>640</v>
      </c>
      <c r="C338" s="5"/>
      <c r="D338" s="2">
        <v>4134</v>
      </c>
      <c r="E338" s="3" t="s">
        <v>182</v>
      </c>
      <c r="F338" s="1">
        <v>2580000</v>
      </c>
    </row>
    <row r="339" spans="1:6" ht="19.5" customHeight="1">
      <c r="A339" s="16"/>
      <c r="B339" s="4">
        <v>112</v>
      </c>
      <c r="C339" s="5"/>
      <c r="D339" s="2">
        <v>4135</v>
      </c>
      <c r="E339" s="3" t="s">
        <v>85</v>
      </c>
      <c r="F339" s="125">
        <v>16000</v>
      </c>
    </row>
    <row r="340" spans="1:6" ht="19.5" customHeight="1">
      <c r="A340" s="16"/>
      <c r="B340" s="4">
        <v>112</v>
      </c>
      <c r="C340" s="5"/>
      <c r="D340" s="2">
        <v>4137</v>
      </c>
      <c r="E340" s="5" t="s">
        <v>86</v>
      </c>
      <c r="F340" s="1">
        <v>120000</v>
      </c>
    </row>
    <row r="341" spans="1:6" ht="19.5" customHeight="1">
      <c r="A341" s="16"/>
      <c r="B341" s="4">
        <v>112</v>
      </c>
      <c r="C341" s="5"/>
      <c r="D341" s="2">
        <v>4139</v>
      </c>
      <c r="E341" s="3" t="s">
        <v>32</v>
      </c>
      <c r="F341" s="88">
        <v>35000</v>
      </c>
    </row>
    <row r="342" spans="1:6" ht="19.5" customHeight="1">
      <c r="A342" s="16"/>
      <c r="B342" s="49"/>
      <c r="C342" s="62">
        <v>413</v>
      </c>
      <c r="D342" s="126"/>
      <c r="E342" s="81" t="s">
        <v>31</v>
      </c>
      <c r="F342" s="198">
        <f>F336+F337+F338+F339+F340+F341</f>
        <v>2771000</v>
      </c>
    </row>
    <row r="343" spans="1:6" ht="15" customHeight="1">
      <c r="A343" s="16"/>
      <c r="B343" s="4">
        <v>112</v>
      </c>
      <c r="C343" s="62"/>
      <c r="D343" s="2">
        <v>4151</v>
      </c>
      <c r="E343" s="3" t="s">
        <v>62</v>
      </c>
      <c r="F343" s="1">
        <v>50000</v>
      </c>
    </row>
    <row r="344" spans="1:6" ht="19.5" customHeight="1">
      <c r="A344" s="16"/>
      <c r="B344" s="4">
        <v>112</v>
      </c>
      <c r="C344" s="5"/>
      <c r="D344" s="49">
        <v>4152</v>
      </c>
      <c r="E344" s="5" t="s">
        <v>63</v>
      </c>
      <c r="F344" s="109">
        <v>900000</v>
      </c>
    </row>
    <row r="345" spans="1:6" ht="27.75" customHeight="1">
      <c r="A345" s="16"/>
      <c r="B345" s="2"/>
      <c r="C345" s="62">
        <v>415</v>
      </c>
      <c r="D345" s="2"/>
      <c r="E345" s="127" t="s">
        <v>61</v>
      </c>
      <c r="F345" s="198">
        <f>F343+F344</f>
        <v>950000</v>
      </c>
    </row>
    <row r="346" spans="1:6" ht="24.75" customHeight="1">
      <c r="A346" s="16"/>
      <c r="B346" s="4">
        <v>180</v>
      </c>
      <c r="C346" s="62"/>
      <c r="D346" s="49">
        <v>4311</v>
      </c>
      <c r="E346" s="128" t="s">
        <v>204</v>
      </c>
      <c r="F346" s="7">
        <v>100000</v>
      </c>
    </row>
    <row r="347" spans="1:6" ht="19.5" customHeight="1">
      <c r="A347" s="16"/>
      <c r="B347" s="4">
        <v>180</v>
      </c>
      <c r="C347" s="62"/>
      <c r="D347" s="2">
        <v>4312</v>
      </c>
      <c r="E347" s="3" t="s">
        <v>209</v>
      </c>
      <c r="F347" s="92">
        <v>210500</v>
      </c>
    </row>
    <row r="348" spans="1:6" ht="19.5" customHeight="1">
      <c r="A348" s="16"/>
      <c r="B348" s="4">
        <v>112</v>
      </c>
      <c r="C348" s="124"/>
      <c r="D348" s="129">
        <v>4313</v>
      </c>
      <c r="E348" s="27" t="s">
        <v>147</v>
      </c>
      <c r="F348" s="1">
        <v>300000</v>
      </c>
    </row>
    <row r="349" spans="1:6" ht="19.5" customHeight="1">
      <c r="A349" s="16"/>
      <c r="B349" s="4">
        <v>180</v>
      </c>
      <c r="C349" s="124"/>
      <c r="D349" s="58">
        <v>4317</v>
      </c>
      <c r="E349" s="60" t="s">
        <v>90</v>
      </c>
      <c r="F349" s="88">
        <v>1370000</v>
      </c>
    </row>
    <row r="350" spans="1:6" ht="19.5" customHeight="1">
      <c r="A350" s="16"/>
      <c r="B350" s="4">
        <v>180</v>
      </c>
      <c r="C350" s="124"/>
      <c r="D350" s="58">
        <v>4318</v>
      </c>
      <c r="E350" s="60" t="s">
        <v>151</v>
      </c>
      <c r="F350" s="88">
        <v>1000000</v>
      </c>
    </row>
    <row r="351" spans="1:6" ht="19.5" customHeight="1">
      <c r="A351" s="16"/>
      <c r="B351" s="87">
        <v>660</v>
      </c>
      <c r="C351" s="5"/>
      <c r="D351" s="23">
        <v>4319</v>
      </c>
      <c r="E351" s="57" t="s">
        <v>240</v>
      </c>
      <c r="F351" s="88">
        <v>7425000</v>
      </c>
    </row>
    <row r="352" spans="1:6" ht="30.75" customHeight="1">
      <c r="A352" s="16"/>
      <c r="B352" s="23"/>
      <c r="C352" s="62">
        <v>431</v>
      </c>
      <c r="D352" s="126"/>
      <c r="E352" s="119" t="s">
        <v>179</v>
      </c>
      <c r="F352" s="198">
        <f>F348+F349+F351+F346+F347+F350</f>
        <v>10405500</v>
      </c>
    </row>
    <row r="353" spans="1:6" ht="23.25" customHeight="1">
      <c r="A353" s="130"/>
      <c r="B353" s="4">
        <v>112</v>
      </c>
      <c r="C353" s="5"/>
      <c r="D353" s="58">
        <v>4412</v>
      </c>
      <c r="E353" s="3" t="s">
        <v>184</v>
      </c>
      <c r="F353" s="88">
        <v>33986200</v>
      </c>
    </row>
    <row r="354" spans="1:6" ht="19.5" customHeight="1">
      <c r="A354" s="130"/>
      <c r="B354" s="4">
        <v>112</v>
      </c>
      <c r="C354" s="5"/>
      <c r="D354" s="58">
        <v>4413</v>
      </c>
      <c r="E354" s="57" t="s">
        <v>185</v>
      </c>
      <c r="F354" s="88">
        <v>11980000</v>
      </c>
    </row>
    <row r="355" spans="1:6" ht="19.5" customHeight="1">
      <c r="A355" s="130"/>
      <c r="B355" s="4">
        <v>112</v>
      </c>
      <c r="C355" s="131"/>
      <c r="D355" s="58">
        <v>4415</v>
      </c>
      <c r="E355" s="3" t="s">
        <v>186</v>
      </c>
      <c r="F355" s="88">
        <v>1980000</v>
      </c>
    </row>
    <row r="356" spans="1:6" ht="19.5" customHeight="1" thickBot="1">
      <c r="A356" s="130"/>
      <c r="B356" s="87">
        <v>112</v>
      </c>
      <c r="C356" s="131"/>
      <c r="D356" s="302">
        <v>4416</v>
      </c>
      <c r="E356" s="306" t="s">
        <v>131</v>
      </c>
      <c r="F356" s="307">
        <v>1280000</v>
      </c>
    </row>
    <row r="357" spans="1:6" ht="27" customHeight="1" thickBot="1" thickTop="1">
      <c r="A357" s="16"/>
      <c r="B357" s="23"/>
      <c r="C357" s="62">
        <v>441</v>
      </c>
      <c r="D357" s="303"/>
      <c r="E357" s="304" t="s">
        <v>242</v>
      </c>
      <c r="F357" s="305">
        <f>F355+F354+F353+F356</f>
        <v>49226200</v>
      </c>
    </row>
    <row r="358" spans="1:6" ht="27" customHeight="1" thickTop="1">
      <c r="A358" s="16"/>
      <c r="B358" s="129">
        <v>112</v>
      </c>
      <c r="C358" s="62"/>
      <c r="D358" s="316">
        <v>4611</v>
      </c>
      <c r="E358" s="317" t="s">
        <v>158</v>
      </c>
      <c r="F358" s="252">
        <v>450000</v>
      </c>
    </row>
    <row r="359" spans="1:6" ht="21" customHeight="1">
      <c r="A359" s="16"/>
      <c r="B359" s="4">
        <v>112</v>
      </c>
      <c r="C359" s="5"/>
      <c r="D359" s="2">
        <v>4631</v>
      </c>
      <c r="E359" s="3" t="s">
        <v>187</v>
      </c>
      <c r="F359" s="1">
        <v>250000</v>
      </c>
    </row>
    <row r="360" spans="1:6" ht="19.5" customHeight="1">
      <c r="A360" s="16"/>
      <c r="B360" s="4">
        <v>112</v>
      </c>
      <c r="C360" s="5"/>
      <c r="D360" s="2">
        <v>4632</v>
      </c>
      <c r="E360" s="60" t="s">
        <v>50</v>
      </c>
      <c r="F360" s="1">
        <v>350000</v>
      </c>
    </row>
    <row r="361" spans="1:6" ht="19.5" customHeight="1">
      <c r="A361" s="16"/>
      <c r="B361" s="6"/>
      <c r="C361" s="62">
        <v>46</v>
      </c>
      <c r="D361" s="2"/>
      <c r="E361" s="81" t="s">
        <v>241</v>
      </c>
      <c r="F361" s="198">
        <f>SUM(F358:F360)</f>
        <v>1050000</v>
      </c>
    </row>
    <row r="362" spans="1:6" ht="18.75" customHeight="1">
      <c r="A362" s="132"/>
      <c r="B362" s="4">
        <v>112</v>
      </c>
      <c r="C362" s="133"/>
      <c r="D362" s="2">
        <v>4711</v>
      </c>
      <c r="E362" s="60" t="s">
        <v>37</v>
      </c>
      <c r="F362" s="1">
        <v>800000</v>
      </c>
    </row>
    <row r="363" spans="1:6" ht="19.5" customHeight="1">
      <c r="A363" s="132"/>
      <c r="B363" s="4">
        <v>112</v>
      </c>
      <c r="C363" s="133"/>
      <c r="D363" s="2">
        <v>4721</v>
      </c>
      <c r="E363" s="60" t="s">
        <v>49</v>
      </c>
      <c r="F363" s="1">
        <v>300000</v>
      </c>
    </row>
    <row r="364" spans="1:6" ht="19.5" customHeight="1">
      <c r="A364" s="132"/>
      <c r="B364" s="4">
        <v>112</v>
      </c>
      <c r="C364" s="133"/>
      <c r="D364" s="2">
        <v>4731</v>
      </c>
      <c r="E364" s="60" t="s">
        <v>170</v>
      </c>
      <c r="F364" s="1">
        <v>400000</v>
      </c>
    </row>
    <row r="365" spans="1:6" ht="24" customHeight="1" thickBot="1">
      <c r="A365" s="134"/>
      <c r="B365" s="135"/>
      <c r="C365" s="62">
        <v>47</v>
      </c>
      <c r="D365" s="103"/>
      <c r="E365" s="81" t="s">
        <v>188</v>
      </c>
      <c r="F365" s="198">
        <f>F362+F363+F364</f>
        <v>1500000</v>
      </c>
    </row>
    <row r="366" spans="1:6" ht="33" customHeight="1" thickBot="1" thickTop="1">
      <c r="A366" s="319" t="s">
        <v>51</v>
      </c>
      <c r="B366" s="336"/>
      <c r="C366" s="336"/>
      <c r="D366" s="336"/>
      <c r="E366" s="337"/>
      <c r="F366" s="278">
        <f>F365+F361+F357+F352+F345+F342+F335+F328</f>
        <v>66472100</v>
      </c>
    </row>
    <row r="367" spans="1:6" ht="33" customHeight="1" thickBot="1">
      <c r="A367" s="99"/>
      <c r="B367" s="100"/>
      <c r="C367" s="100"/>
      <c r="D367" s="100"/>
      <c r="E367" s="100"/>
      <c r="F367" s="251"/>
    </row>
    <row r="368" spans="1:6" ht="20.25" customHeight="1">
      <c r="A368" s="70" t="s">
        <v>1</v>
      </c>
      <c r="B368" s="71" t="s">
        <v>3</v>
      </c>
      <c r="C368" s="70" t="s">
        <v>203</v>
      </c>
      <c r="D368" s="72" t="s">
        <v>203</v>
      </c>
      <c r="E368" s="42" t="s">
        <v>0</v>
      </c>
      <c r="F368" s="43" t="s">
        <v>5</v>
      </c>
    </row>
    <row r="369" spans="1:6" ht="20.25" customHeight="1" thickBot="1">
      <c r="A369" s="73" t="s">
        <v>2</v>
      </c>
      <c r="B369" s="74" t="s">
        <v>2</v>
      </c>
      <c r="C369" s="73" t="s">
        <v>2</v>
      </c>
      <c r="D369" s="75" t="s">
        <v>2</v>
      </c>
      <c r="E369" s="46"/>
      <c r="F369" s="13">
        <v>2010</v>
      </c>
    </row>
    <row r="370" spans="1:6" ht="41.25" customHeight="1" thickBot="1">
      <c r="A370" s="154">
        <v>6</v>
      </c>
      <c r="B370" s="363" t="s">
        <v>55</v>
      </c>
      <c r="C370" s="361"/>
      <c r="D370" s="361"/>
      <c r="E370" s="361"/>
      <c r="F370" s="362"/>
    </row>
    <row r="371" spans="1:6" ht="22.5" customHeight="1">
      <c r="A371" s="16"/>
      <c r="B371" s="87">
        <v>112</v>
      </c>
      <c r="C371" s="5"/>
      <c r="D371" s="23">
        <v>4111</v>
      </c>
      <c r="E371" s="33" t="s">
        <v>39</v>
      </c>
      <c r="F371" s="7">
        <v>176200</v>
      </c>
    </row>
    <row r="372" spans="1:6" ht="22.5" customHeight="1">
      <c r="A372" s="16"/>
      <c r="B372" s="4">
        <v>112</v>
      </c>
      <c r="C372" s="5"/>
      <c r="D372" s="2">
        <v>4112</v>
      </c>
      <c r="E372" s="3" t="s">
        <v>24</v>
      </c>
      <c r="F372" s="85">
        <v>26500</v>
      </c>
    </row>
    <row r="373" spans="1:6" ht="22.5" customHeight="1">
      <c r="A373" s="16"/>
      <c r="B373" s="4">
        <v>112</v>
      </c>
      <c r="C373" s="5"/>
      <c r="D373" s="2">
        <v>4113</v>
      </c>
      <c r="E373" s="78" t="s">
        <v>79</v>
      </c>
      <c r="F373" s="1">
        <v>44300</v>
      </c>
    </row>
    <row r="374" spans="1:6" ht="22.5" customHeight="1">
      <c r="A374" s="16"/>
      <c r="B374" s="4">
        <v>112</v>
      </c>
      <c r="C374" s="5"/>
      <c r="D374" s="49">
        <v>4114</v>
      </c>
      <c r="E374" s="5" t="s">
        <v>80</v>
      </c>
      <c r="F374" s="7">
        <v>37000</v>
      </c>
    </row>
    <row r="375" spans="1:6" ht="22.5" customHeight="1">
      <c r="A375" s="16"/>
      <c r="B375" s="4">
        <v>112</v>
      </c>
      <c r="C375" s="5"/>
      <c r="D375" s="2">
        <v>4115</v>
      </c>
      <c r="E375" s="3" t="s">
        <v>16</v>
      </c>
      <c r="F375" s="7">
        <v>4200</v>
      </c>
    </row>
    <row r="376" spans="1:6" ht="22.5" customHeight="1">
      <c r="A376" s="16"/>
      <c r="B376" s="2"/>
      <c r="C376" s="62">
        <v>411</v>
      </c>
      <c r="D376" s="102"/>
      <c r="E376" s="50" t="s">
        <v>171</v>
      </c>
      <c r="F376" s="197">
        <f>F371+F372+F373+F374+F375</f>
        <v>288200</v>
      </c>
    </row>
    <row r="377" spans="1:7" ht="22.5" customHeight="1">
      <c r="A377" s="16"/>
      <c r="B377" s="4">
        <v>112</v>
      </c>
      <c r="C377" s="5"/>
      <c r="D377" s="2">
        <v>4121</v>
      </c>
      <c r="E377" s="3" t="s">
        <v>26</v>
      </c>
      <c r="F377" s="1">
        <v>13500</v>
      </c>
      <c r="G377" s="299"/>
    </row>
    <row r="378" spans="1:6" ht="22.5" customHeight="1">
      <c r="A378" s="16"/>
      <c r="B378" s="4">
        <v>112</v>
      </c>
      <c r="C378" s="5"/>
      <c r="D378" s="2">
        <v>4122</v>
      </c>
      <c r="E378" s="3" t="s">
        <v>28</v>
      </c>
      <c r="F378" s="1">
        <v>8100</v>
      </c>
    </row>
    <row r="379" spans="1:6" ht="22.5" customHeight="1">
      <c r="A379" s="16"/>
      <c r="B379" s="4">
        <v>112</v>
      </c>
      <c r="C379" s="5"/>
      <c r="D379" s="2">
        <v>4123</v>
      </c>
      <c r="E379" s="3" t="s">
        <v>29</v>
      </c>
      <c r="F379" s="1">
        <v>9750</v>
      </c>
    </row>
    <row r="380" spans="1:6" ht="22.5" customHeight="1">
      <c r="A380" s="16"/>
      <c r="B380" s="4">
        <v>112</v>
      </c>
      <c r="C380" s="5"/>
      <c r="D380" s="2">
        <v>4125</v>
      </c>
      <c r="E380" s="3" t="s">
        <v>27</v>
      </c>
      <c r="F380" s="1">
        <v>7500</v>
      </c>
    </row>
    <row r="381" spans="1:6" ht="22.5" customHeight="1">
      <c r="A381" s="16"/>
      <c r="B381" s="76">
        <v>112</v>
      </c>
      <c r="C381" s="5"/>
      <c r="D381" s="6">
        <v>4129</v>
      </c>
      <c r="E381" s="30" t="s">
        <v>30</v>
      </c>
      <c r="F381" s="109">
        <v>4000</v>
      </c>
    </row>
    <row r="382" spans="1:6" ht="22.5" customHeight="1">
      <c r="A382" s="16"/>
      <c r="B382" s="2"/>
      <c r="C382" s="62">
        <v>412</v>
      </c>
      <c r="D382" s="102"/>
      <c r="E382" s="81" t="s">
        <v>175</v>
      </c>
      <c r="F382" s="198">
        <f>F377+F378+F379+F380+F381</f>
        <v>42850</v>
      </c>
    </row>
    <row r="383" spans="1:6" ht="22.5" customHeight="1">
      <c r="A383" s="16"/>
      <c r="B383" s="4">
        <v>112</v>
      </c>
      <c r="C383" s="62"/>
      <c r="D383" s="2">
        <v>4131</v>
      </c>
      <c r="E383" s="33" t="s">
        <v>176</v>
      </c>
      <c r="F383" s="92">
        <v>8000</v>
      </c>
    </row>
    <row r="384" spans="1:6" ht="22.5" customHeight="1">
      <c r="A384" s="16"/>
      <c r="B384" s="4">
        <v>112</v>
      </c>
      <c r="C384" s="5"/>
      <c r="D384" s="2">
        <v>4132</v>
      </c>
      <c r="E384" s="3" t="s">
        <v>180</v>
      </c>
      <c r="F384" s="1">
        <v>2000</v>
      </c>
    </row>
    <row r="385" spans="1:6" ht="22.5" customHeight="1">
      <c r="A385" s="16"/>
      <c r="B385" s="4">
        <v>112</v>
      </c>
      <c r="C385" s="5" t="s">
        <v>107</v>
      </c>
      <c r="D385" s="2">
        <v>4135</v>
      </c>
      <c r="E385" s="3" t="s">
        <v>85</v>
      </c>
      <c r="F385" s="1">
        <v>9000</v>
      </c>
    </row>
    <row r="386" spans="1:6" ht="22.5" customHeight="1">
      <c r="A386" s="136"/>
      <c r="B386" s="4">
        <v>112</v>
      </c>
      <c r="C386" s="131"/>
      <c r="D386" s="2">
        <v>4136</v>
      </c>
      <c r="E386" s="57" t="s">
        <v>98</v>
      </c>
      <c r="F386" s="91">
        <v>100000</v>
      </c>
    </row>
    <row r="387" spans="1:7" s="5" customFormat="1" ht="22.5" customHeight="1">
      <c r="A387" s="16"/>
      <c r="B387" s="4">
        <v>112</v>
      </c>
      <c r="D387" s="23">
        <v>4139</v>
      </c>
      <c r="E387" s="33" t="s">
        <v>32</v>
      </c>
      <c r="F387" s="92">
        <v>6000</v>
      </c>
      <c r="G387" s="93"/>
    </row>
    <row r="388" spans="1:7" ht="27" customHeight="1" thickBot="1">
      <c r="A388" s="16"/>
      <c r="B388" s="2"/>
      <c r="C388" s="62">
        <v>413</v>
      </c>
      <c r="D388" s="97"/>
      <c r="E388" s="98" t="s">
        <v>173</v>
      </c>
      <c r="F388" s="196">
        <f>F383+F384+F385+F386+F387</f>
        <v>125000</v>
      </c>
      <c r="G388" s="93"/>
    </row>
    <row r="389" spans="1:6" ht="37.5" customHeight="1" thickBot="1" thickTop="1">
      <c r="A389" s="319" t="s">
        <v>66</v>
      </c>
      <c r="B389" s="336"/>
      <c r="C389" s="336"/>
      <c r="D389" s="336"/>
      <c r="E389" s="337"/>
      <c r="F389" s="278">
        <f>F388+F382+F376</f>
        <v>456050</v>
      </c>
    </row>
    <row r="390" spans="1:6" ht="42" customHeight="1" thickBot="1">
      <c r="A390" s="137">
        <v>7</v>
      </c>
      <c r="B390" s="391" t="s">
        <v>108</v>
      </c>
      <c r="C390" s="371"/>
      <c r="D390" s="371"/>
      <c r="E390" s="371"/>
      <c r="F390" s="372"/>
    </row>
    <row r="391" spans="1:6" ht="22.5" customHeight="1">
      <c r="A391" s="16"/>
      <c r="B391" s="87">
        <v>481</v>
      </c>
      <c r="C391" s="5"/>
      <c r="D391" s="23">
        <v>4111</v>
      </c>
      <c r="E391" s="33" t="s">
        <v>39</v>
      </c>
      <c r="F391" s="264">
        <v>172300</v>
      </c>
    </row>
    <row r="392" spans="1:6" ht="22.5" customHeight="1">
      <c r="A392" s="16"/>
      <c r="B392" s="4">
        <v>481</v>
      </c>
      <c r="C392" s="5"/>
      <c r="D392" s="2">
        <v>4112</v>
      </c>
      <c r="E392" s="3" t="s">
        <v>24</v>
      </c>
      <c r="F392" s="265">
        <v>26500</v>
      </c>
    </row>
    <row r="393" spans="1:12" ht="22.5" customHeight="1">
      <c r="A393" s="16"/>
      <c r="B393" s="4">
        <v>481</v>
      </c>
      <c r="C393" s="5"/>
      <c r="D393" s="2">
        <v>4113</v>
      </c>
      <c r="E393" s="78" t="s">
        <v>79</v>
      </c>
      <c r="F393" s="266">
        <v>42000</v>
      </c>
      <c r="H393" s="14"/>
      <c r="I393" s="14"/>
      <c r="J393" s="14"/>
      <c r="K393" s="14"/>
      <c r="L393" s="14"/>
    </row>
    <row r="394" spans="1:6" ht="22.5" customHeight="1">
      <c r="A394" s="16"/>
      <c r="B394" s="4">
        <v>481</v>
      </c>
      <c r="C394" s="5"/>
      <c r="D394" s="49">
        <v>4114</v>
      </c>
      <c r="E394" s="5" t="s">
        <v>80</v>
      </c>
      <c r="F394" s="264">
        <v>35000</v>
      </c>
    </row>
    <row r="395" spans="1:6" ht="22.5" customHeight="1">
      <c r="A395" s="16"/>
      <c r="B395" s="4">
        <v>481</v>
      </c>
      <c r="C395" s="5"/>
      <c r="D395" s="2">
        <v>4115</v>
      </c>
      <c r="E395" s="3" t="s">
        <v>16</v>
      </c>
      <c r="F395" s="264">
        <v>4000</v>
      </c>
    </row>
    <row r="396" spans="1:6" ht="22.5" customHeight="1">
      <c r="A396" s="16"/>
      <c r="B396" s="49"/>
      <c r="C396" s="62">
        <v>411</v>
      </c>
      <c r="D396" s="102"/>
      <c r="E396" s="50" t="s">
        <v>171</v>
      </c>
      <c r="F396" s="257">
        <f>F391+F392+F393+F394+F395</f>
        <v>279800</v>
      </c>
    </row>
    <row r="397" spans="1:7" ht="22.5" customHeight="1">
      <c r="A397" s="16"/>
      <c r="B397" s="4">
        <v>481</v>
      </c>
      <c r="C397" s="5"/>
      <c r="D397" s="2">
        <v>4121</v>
      </c>
      <c r="E397" s="3" t="s">
        <v>26</v>
      </c>
      <c r="F397" s="152">
        <v>13000</v>
      </c>
      <c r="G397" s="299"/>
    </row>
    <row r="398" spans="1:6" ht="22.5" customHeight="1">
      <c r="A398" s="16"/>
      <c r="B398" s="4">
        <v>481</v>
      </c>
      <c r="C398" s="5"/>
      <c r="D398" s="2">
        <v>4122</v>
      </c>
      <c r="E398" s="3" t="s">
        <v>28</v>
      </c>
      <c r="F398" s="152">
        <v>7600</v>
      </c>
    </row>
    <row r="399" spans="1:7" ht="22.5" customHeight="1">
      <c r="A399" s="16"/>
      <c r="B399" s="4">
        <v>481</v>
      </c>
      <c r="C399" s="5"/>
      <c r="D399" s="2">
        <v>4123</v>
      </c>
      <c r="E399" s="3" t="s">
        <v>29</v>
      </c>
      <c r="F399" s="264">
        <v>9200</v>
      </c>
      <c r="G399" s="299"/>
    </row>
    <row r="400" spans="1:6" ht="22.5" customHeight="1">
      <c r="A400" s="16"/>
      <c r="B400" s="4">
        <v>481</v>
      </c>
      <c r="C400" s="5"/>
      <c r="D400" s="2">
        <v>4125</v>
      </c>
      <c r="E400" s="3" t="s">
        <v>27</v>
      </c>
      <c r="F400" s="266">
        <v>6700</v>
      </c>
    </row>
    <row r="401" spans="1:6" ht="22.5" customHeight="1">
      <c r="A401" s="16"/>
      <c r="B401" s="4">
        <v>481</v>
      </c>
      <c r="C401" s="5"/>
      <c r="D401" s="2">
        <v>4129</v>
      </c>
      <c r="E401" s="3" t="s">
        <v>30</v>
      </c>
      <c r="F401" s="266">
        <v>4000</v>
      </c>
    </row>
    <row r="402" spans="1:6" ht="22.5" customHeight="1">
      <c r="A402" s="16"/>
      <c r="B402" s="49"/>
      <c r="C402" s="62">
        <v>412</v>
      </c>
      <c r="D402" s="102"/>
      <c r="E402" s="81" t="s">
        <v>175</v>
      </c>
      <c r="F402" s="257">
        <f>F397+F398+F399+F400+F401</f>
        <v>40500</v>
      </c>
    </row>
    <row r="403" spans="1:6" ht="22.5" customHeight="1">
      <c r="A403" s="16"/>
      <c r="B403" s="4">
        <v>481</v>
      </c>
      <c r="C403" s="62"/>
      <c r="D403" s="2">
        <v>4131</v>
      </c>
      <c r="E403" s="3" t="s">
        <v>176</v>
      </c>
      <c r="F403" s="267">
        <v>7500</v>
      </c>
    </row>
    <row r="404" spans="1:6" ht="22.5" customHeight="1">
      <c r="A404" s="16"/>
      <c r="B404" s="4">
        <v>481</v>
      </c>
      <c r="C404" s="5"/>
      <c r="D404" s="6">
        <v>4132</v>
      </c>
      <c r="E404" s="3" t="s">
        <v>180</v>
      </c>
      <c r="F404" s="266">
        <v>6000</v>
      </c>
    </row>
    <row r="405" spans="1:6" ht="22.5" customHeight="1">
      <c r="A405" s="16"/>
      <c r="B405" s="4">
        <v>481</v>
      </c>
      <c r="C405" s="5" t="s">
        <v>107</v>
      </c>
      <c r="D405" s="2">
        <v>4135</v>
      </c>
      <c r="E405" s="3" t="s">
        <v>85</v>
      </c>
      <c r="F405" s="266">
        <v>7800</v>
      </c>
    </row>
    <row r="406" spans="1:6" ht="22.5" customHeight="1">
      <c r="A406" s="16"/>
      <c r="B406" s="4">
        <v>481</v>
      </c>
      <c r="C406" s="5"/>
      <c r="D406" s="6">
        <v>4139</v>
      </c>
      <c r="E406" s="33" t="s">
        <v>32</v>
      </c>
      <c r="F406" s="267">
        <v>334000</v>
      </c>
    </row>
    <row r="407" spans="1:6" ht="22.5" customHeight="1" thickBot="1">
      <c r="A407" s="94"/>
      <c r="B407" s="141"/>
      <c r="C407" s="96">
        <v>413</v>
      </c>
      <c r="D407" s="97"/>
      <c r="E407" s="98" t="s">
        <v>173</v>
      </c>
      <c r="F407" s="263">
        <f>F403+F404+F405+F406</f>
        <v>355300</v>
      </c>
    </row>
    <row r="408" spans="1:6" ht="41.25" customHeight="1" thickBot="1" thickTop="1">
      <c r="A408" s="378" t="s">
        <v>52</v>
      </c>
      <c r="B408" s="379"/>
      <c r="C408" s="379"/>
      <c r="D408" s="379"/>
      <c r="E408" s="380"/>
      <c r="F408" s="268">
        <f>F407+F402+F396</f>
        <v>675600</v>
      </c>
    </row>
    <row r="409" spans="1:6" ht="12.75" customHeight="1" hidden="1" thickBot="1">
      <c r="A409" s="142"/>
      <c r="B409" s="143"/>
      <c r="C409" s="143"/>
      <c r="D409" s="143"/>
      <c r="E409" s="143"/>
      <c r="F409" s="281"/>
    </row>
    <row r="410" spans="1:6" ht="12.75" customHeight="1">
      <c r="A410" s="142"/>
      <c r="B410" s="143"/>
      <c r="C410" s="143"/>
      <c r="D410" s="143"/>
      <c r="E410" s="143"/>
      <c r="F410" s="281"/>
    </row>
    <row r="411" spans="1:6" ht="12.75" customHeight="1">
      <c r="A411" s="142"/>
      <c r="B411" s="143"/>
      <c r="C411" s="143"/>
      <c r="D411" s="143"/>
      <c r="E411" s="143"/>
      <c r="F411" s="281"/>
    </row>
    <row r="412" spans="1:6" ht="20.25" customHeight="1" thickBot="1">
      <c r="A412" s="142"/>
      <c r="B412" s="143"/>
      <c r="C412" s="143"/>
      <c r="D412" s="143"/>
      <c r="E412" s="143"/>
      <c r="F412" s="281"/>
    </row>
    <row r="413" spans="1:6" ht="19.5" customHeight="1">
      <c r="A413" s="70" t="s">
        <v>1</v>
      </c>
      <c r="B413" s="71" t="s">
        <v>3</v>
      </c>
      <c r="C413" s="70" t="s">
        <v>203</v>
      </c>
      <c r="D413" s="72" t="s">
        <v>203</v>
      </c>
      <c r="E413" s="42" t="s">
        <v>0</v>
      </c>
      <c r="F413" s="43" t="s">
        <v>5</v>
      </c>
    </row>
    <row r="414" spans="1:6" ht="21" customHeight="1" thickBot="1">
      <c r="A414" s="73" t="s">
        <v>2</v>
      </c>
      <c r="B414" s="74" t="s">
        <v>2</v>
      </c>
      <c r="C414" s="73" t="s">
        <v>2</v>
      </c>
      <c r="D414" s="75" t="s">
        <v>2</v>
      </c>
      <c r="E414" s="46"/>
      <c r="F414" s="13">
        <v>2010</v>
      </c>
    </row>
    <row r="415" spans="1:6" ht="39" customHeight="1" thickBot="1">
      <c r="A415" s="154">
        <v>8</v>
      </c>
      <c r="B415" s="363" t="s">
        <v>123</v>
      </c>
      <c r="C415" s="361"/>
      <c r="D415" s="361"/>
      <c r="E415" s="361"/>
      <c r="F415" s="362"/>
    </row>
    <row r="416" spans="1:6" ht="21.75" customHeight="1">
      <c r="A416" s="16"/>
      <c r="B416" s="87">
        <v>1091</v>
      </c>
      <c r="C416" s="5"/>
      <c r="D416" s="23">
        <v>4111</v>
      </c>
      <c r="E416" s="33" t="s">
        <v>39</v>
      </c>
      <c r="F416" s="7">
        <v>125000</v>
      </c>
    </row>
    <row r="417" spans="1:6" ht="24" customHeight="1">
      <c r="A417" s="16"/>
      <c r="B417" s="4">
        <v>1091</v>
      </c>
      <c r="C417" s="5"/>
      <c r="D417" s="2">
        <v>4112</v>
      </c>
      <c r="E417" s="3" t="s">
        <v>24</v>
      </c>
      <c r="F417" s="85">
        <v>20000</v>
      </c>
    </row>
    <row r="418" spans="1:6" ht="24" customHeight="1">
      <c r="A418" s="16"/>
      <c r="B418" s="4">
        <v>1091</v>
      </c>
      <c r="C418" s="5"/>
      <c r="D418" s="2">
        <v>4113</v>
      </c>
      <c r="E418" s="78" t="s">
        <v>79</v>
      </c>
      <c r="F418" s="1">
        <v>31000</v>
      </c>
    </row>
    <row r="419" spans="1:6" ht="21" customHeight="1">
      <c r="A419" s="16"/>
      <c r="B419" s="4">
        <v>1091</v>
      </c>
      <c r="C419" s="5"/>
      <c r="D419" s="49">
        <v>4114</v>
      </c>
      <c r="E419" s="5" t="s">
        <v>80</v>
      </c>
      <c r="F419" s="7">
        <v>25400</v>
      </c>
    </row>
    <row r="420" spans="1:6" ht="21.75" customHeight="1">
      <c r="A420" s="16"/>
      <c r="B420" s="4">
        <v>1091</v>
      </c>
      <c r="C420" s="5"/>
      <c r="D420" s="2">
        <v>4115</v>
      </c>
      <c r="E420" s="3" t="s">
        <v>16</v>
      </c>
      <c r="F420" s="7">
        <v>3500</v>
      </c>
    </row>
    <row r="421" spans="1:6" ht="28.5" customHeight="1">
      <c r="A421" s="16"/>
      <c r="B421" s="49"/>
      <c r="C421" s="62">
        <v>411</v>
      </c>
      <c r="D421" s="102"/>
      <c r="E421" s="50" t="s">
        <v>171</v>
      </c>
      <c r="F421" s="197">
        <f>F416+F417+F418+F419+F420</f>
        <v>204900</v>
      </c>
    </row>
    <row r="422" spans="1:7" ht="21.75" customHeight="1">
      <c r="A422" s="16"/>
      <c r="B422" s="4">
        <v>1091</v>
      </c>
      <c r="C422" s="5"/>
      <c r="D422" s="2">
        <v>4121</v>
      </c>
      <c r="E422" s="3" t="s">
        <v>26</v>
      </c>
      <c r="F422" s="1">
        <v>10100</v>
      </c>
      <c r="G422" s="299"/>
    </row>
    <row r="423" spans="1:6" ht="21.75" customHeight="1">
      <c r="A423" s="16"/>
      <c r="B423" s="4">
        <v>1091</v>
      </c>
      <c r="C423" s="5"/>
      <c r="D423" s="2">
        <v>4122</v>
      </c>
      <c r="E423" s="3" t="s">
        <v>28</v>
      </c>
      <c r="F423" s="1">
        <v>5400</v>
      </c>
    </row>
    <row r="424" spans="1:7" ht="21.75" customHeight="1">
      <c r="A424" s="16"/>
      <c r="B424" s="4">
        <v>1091</v>
      </c>
      <c r="C424" s="5"/>
      <c r="D424" s="2">
        <v>4123</v>
      </c>
      <c r="E424" s="3" t="s">
        <v>29</v>
      </c>
      <c r="F424" s="1">
        <v>6500</v>
      </c>
      <c r="G424" s="299"/>
    </row>
    <row r="425" spans="1:7" ht="22.5" customHeight="1">
      <c r="A425" s="16"/>
      <c r="B425" s="4">
        <v>1091</v>
      </c>
      <c r="C425" s="5"/>
      <c r="D425" s="2">
        <v>4125</v>
      </c>
      <c r="E425" s="3" t="s">
        <v>27</v>
      </c>
      <c r="F425" s="1">
        <v>6000</v>
      </c>
      <c r="G425" s="299"/>
    </row>
    <row r="426" spans="1:6" ht="19.5" customHeight="1">
      <c r="A426" s="16"/>
      <c r="B426" s="76">
        <v>1091</v>
      </c>
      <c r="C426" s="5"/>
      <c r="D426" s="6">
        <v>4129</v>
      </c>
      <c r="E426" s="30" t="s">
        <v>30</v>
      </c>
      <c r="F426" s="109">
        <v>6000</v>
      </c>
    </row>
    <row r="427" spans="1:6" ht="21.75" customHeight="1">
      <c r="A427" s="16"/>
      <c r="B427" s="2"/>
      <c r="C427" s="62">
        <v>412</v>
      </c>
      <c r="D427" s="102"/>
      <c r="E427" s="81" t="s">
        <v>175</v>
      </c>
      <c r="F427" s="198">
        <f>F422+F423+F424+F425+F426</f>
        <v>34000</v>
      </c>
    </row>
    <row r="428" spans="1:6" ht="19.5" customHeight="1">
      <c r="A428" s="16"/>
      <c r="B428" s="87">
        <v>1091</v>
      </c>
      <c r="C428" s="62"/>
      <c r="D428" s="23">
        <v>4131</v>
      </c>
      <c r="E428" s="33" t="s">
        <v>176</v>
      </c>
      <c r="F428" s="7">
        <v>15500</v>
      </c>
    </row>
    <row r="429" spans="1:6" ht="19.5" customHeight="1">
      <c r="A429" s="16"/>
      <c r="B429" s="4">
        <v>1091</v>
      </c>
      <c r="C429" s="5"/>
      <c r="D429" s="6">
        <v>4132</v>
      </c>
      <c r="E429" s="3" t="s">
        <v>180</v>
      </c>
      <c r="F429" s="1">
        <v>2000</v>
      </c>
    </row>
    <row r="430" spans="1:6" ht="19.5" customHeight="1">
      <c r="A430" s="16"/>
      <c r="B430" s="4">
        <v>1091</v>
      </c>
      <c r="C430" s="5" t="s">
        <v>107</v>
      </c>
      <c r="D430" s="2">
        <v>4135</v>
      </c>
      <c r="E430" s="3" t="s">
        <v>85</v>
      </c>
      <c r="F430" s="1">
        <v>7000</v>
      </c>
    </row>
    <row r="431" spans="1:6" ht="19.5" customHeight="1">
      <c r="A431" s="16"/>
      <c r="B431" s="4">
        <v>1091</v>
      </c>
      <c r="C431" s="5"/>
      <c r="D431" s="2">
        <v>4139</v>
      </c>
      <c r="E431" s="33" t="s">
        <v>32</v>
      </c>
      <c r="F431" s="88">
        <v>857000</v>
      </c>
    </row>
    <row r="432" spans="1:6" ht="21.75" customHeight="1">
      <c r="A432" s="16"/>
      <c r="B432" s="49"/>
      <c r="C432" s="62">
        <v>413</v>
      </c>
      <c r="D432" s="118"/>
      <c r="E432" s="144" t="s">
        <v>173</v>
      </c>
      <c r="F432" s="198">
        <f>F428+F429+F430+F431</f>
        <v>881500</v>
      </c>
    </row>
    <row r="433" spans="1:6" ht="24" customHeight="1">
      <c r="A433" s="130"/>
      <c r="B433" s="4">
        <v>1091</v>
      </c>
      <c r="C433" s="107"/>
      <c r="D433" s="49">
        <v>4313</v>
      </c>
      <c r="E433" s="145" t="s">
        <v>88</v>
      </c>
      <c r="F433" s="92">
        <v>910000</v>
      </c>
    </row>
    <row r="434" spans="1:7" s="5" customFormat="1" ht="48" customHeight="1" thickBot="1">
      <c r="A434" s="94"/>
      <c r="B434" s="141"/>
      <c r="C434" s="120">
        <v>431</v>
      </c>
      <c r="D434" s="97"/>
      <c r="E434" s="146" t="s">
        <v>179</v>
      </c>
      <c r="F434" s="196">
        <f>F433</f>
        <v>910000</v>
      </c>
      <c r="G434" s="93"/>
    </row>
    <row r="435" spans="1:6" ht="32.25" customHeight="1" thickBot="1" thickTop="1">
      <c r="A435" s="319" t="s">
        <v>189</v>
      </c>
      <c r="B435" s="341"/>
      <c r="C435" s="341"/>
      <c r="D435" s="341"/>
      <c r="E435" s="342"/>
      <c r="F435" s="282">
        <f>F421+F427+F432+F434</f>
        <v>2030400</v>
      </c>
    </row>
    <row r="436" spans="1:6" ht="40.5" customHeight="1" thickBot="1">
      <c r="A436" s="137">
        <v>9</v>
      </c>
      <c r="B436" s="338" t="s">
        <v>125</v>
      </c>
      <c r="C436" s="339"/>
      <c r="D436" s="339"/>
      <c r="E436" s="339"/>
      <c r="F436" s="340"/>
    </row>
    <row r="437" spans="1:6" ht="21.75" customHeight="1">
      <c r="A437" s="16"/>
      <c r="B437" s="87">
        <v>1091</v>
      </c>
      <c r="C437" s="5"/>
      <c r="D437" s="23">
        <v>4111</v>
      </c>
      <c r="E437" s="33" t="s">
        <v>39</v>
      </c>
      <c r="F437" s="138">
        <v>70500</v>
      </c>
    </row>
    <row r="438" spans="1:6" ht="24" customHeight="1">
      <c r="A438" s="16"/>
      <c r="B438" s="4">
        <v>1091</v>
      </c>
      <c r="C438" s="5"/>
      <c r="D438" s="2">
        <v>4112</v>
      </c>
      <c r="E438" s="3" t="s">
        <v>24</v>
      </c>
      <c r="F438" s="139">
        <v>10300</v>
      </c>
    </row>
    <row r="439" spans="1:6" ht="24" customHeight="1">
      <c r="A439" s="16"/>
      <c r="B439" s="4">
        <v>1091</v>
      </c>
      <c r="C439" s="5"/>
      <c r="D439" s="2">
        <v>4113</v>
      </c>
      <c r="E439" s="78" t="s">
        <v>79</v>
      </c>
      <c r="F439" s="140">
        <v>18000</v>
      </c>
    </row>
    <row r="440" spans="1:6" ht="19.5" customHeight="1">
      <c r="A440" s="16"/>
      <c r="B440" s="4">
        <v>1091</v>
      </c>
      <c r="C440" s="5"/>
      <c r="D440" s="49">
        <v>4114</v>
      </c>
      <c r="E440" s="5" t="s">
        <v>80</v>
      </c>
      <c r="F440" s="138">
        <v>14600</v>
      </c>
    </row>
    <row r="441" spans="1:6" ht="19.5" customHeight="1">
      <c r="A441" s="16"/>
      <c r="B441" s="4">
        <v>1091</v>
      </c>
      <c r="C441" s="5"/>
      <c r="D441" s="2">
        <v>4115</v>
      </c>
      <c r="E441" s="3" t="s">
        <v>16</v>
      </c>
      <c r="F441" s="138">
        <v>1700</v>
      </c>
    </row>
    <row r="442" spans="1:6" ht="26.25" customHeight="1">
      <c r="A442" s="16"/>
      <c r="B442" s="49"/>
      <c r="C442" s="62">
        <v>411</v>
      </c>
      <c r="D442" s="102"/>
      <c r="E442" s="50" t="s">
        <v>171</v>
      </c>
      <c r="F442" s="197">
        <f>F437+F438+F439+F440+F441</f>
        <v>115100</v>
      </c>
    </row>
    <row r="443" spans="1:7" ht="19.5" customHeight="1">
      <c r="A443" s="16"/>
      <c r="B443" s="4">
        <v>1091</v>
      </c>
      <c r="C443" s="5"/>
      <c r="D443" s="2">
        <v>4121</v>
      </c>
      <c r="E443" s="3" t="s">
        <v>26</v>
      </c>
      <c r="F443" s="140">
        <v>7000</v>
      </c>
      <c r="G443" s="299"/>
    </row>
    <row r="444" spans="1:6" ht="19.5" customHeight="1">
      <c r="A444" s="16"/>
      <c r="B444" s="4">
        <v>1091</v>
      </c>
      <c r="C444" s="5"/>
      <c r="D444" s="2">
        <v>4122</v>
      </c>
      <c r="E444" s="3" t="s">
        <v>28</v>
      </c>
      <c r="F444" s="140">
        <v>4600</v>
      </c>
    </row>
    <row r="445" spans="1:6" ht="19.5" customHeight="1">
      <c r="A445" s="16"/>
      <c r="B445" s="4">
        <v>1091</v>
      </c>
      <c r="C445" s="5"/>
      <c r="D445" s="2">
        <v>4123</v>
      </c>
      <c r="E445" s="3" t="s">
        <v>29</v>
      </c>
      <c r="F445" s="140">
        <v>5520</v>
      </c>
    </row>
    <row r="446" spans="1:6" ht="19.5" customHeight="1">
      <c r="A446" s="16"/>
      <c r="B446" s="4">
        <v>1091</v>
      </c>
      <c r="C446" s="5"/>
      <c r="D446" s="2">
        <v>4125</v>
      </c>
      <c r="E446" s="3" t="s">
        <v>27</v>
      </c>
      <c r="F446" s="140">
        <v>4000</v>
      </c>
    </row>
    <row r="447" spans="1:6" ht="19.5" customHeight="1">
      <c r="A447" s="16"/>
      <c r="B447" s="4">
        <v>1091</v>
      </c>
      <c r="C447" s="5"/>
      <c r="D447" s="2">
        <v>4129</v>
      </c>
      <c r="E447" s="3" t="s">
        <v>30</v>
      </c>
      <c r="F447" s="140">
        <v>16500</v>
      </c>
    </row>
    <row r="448" spans="1:6" ht="26.25" customHeight="1">
      <c r="A448" s="110"/>
      <c r="B448" s="2"/>
      <c r="C448" s="115">
        <v>412</v>
      </c>
      <c r="D448" s="102"/>
      <c r="E448" s="81" t="s">
        <v>175</v>
      </c>
      <c r="F448" s="198">
        <f>F443+F444+F445+F446+F447</f>
        <v>37620</v>
      </c>
    </row>
    <row r="449" spans="1:7" ht="19.5" customHeight="1">
      <c r="A449" s="16"/>
      <c r="B449" s="4">
        <v>1091</v>
      </c>
      <c r="C449" s="62"/>
      <c r="D449" s="23">
        <v>4131</v>
      </c>
      <c r="E449" s="33" t="s">
        <v>176</v>
      </c>
      <c r="F449" s="147">
        <v>62000</v>
      </c>
      <c r="G449" s="148"/>
    </row>
    <row r="450" spans="1:7" ht="19.5" customHeight="1">
      <c r="A450" s="16"/>
      <c r="B450" s="4">
        <v>1091</v>
      </c>
      <c r="C450" s="5"/>
      <c r="D450" s="6">
        <v>4132</v>
      </c>
      <c r="E450" s="3" t="s">
        <v>180</v>
      </c>
      <c r="F450" s="147">
        <v>2000</v>
      </c>
      <c r="G450" s="148"/>
    </row>
    <row r="451" spans="1:7" ht="19.5" customHeight="1">
      <c r="A451" s="16"/>
      <c r="B451" s="4">
        <v>435</v>
      </c>
      <c r="C451" s="5"/>
      <c r="D451" s="2">
        <v>4134</v>
      </c>
      <c r="E451" s="3" t="s">
        <v>199</v>
      </c>
      <c r="F451" s="147">
        <v>18000</v>
      </c>
      <c r="G451" s="148"/>
    </row>
    <row r="452" spans="1:7" ht="19.5" customHeight="1">
      <c r="A452" s="16"/>
      <c r="B452" s="4">
        <v>1091</v>
      </c>
      <c r="C452" s="5" t="s">
        <v>107</v>
      </c>
      <c r="D452" s="2">
        <v>4135</v>
      </c>
      <c r="E452" s="3" t="s">
        <v>85</v>
      </c>
      <c r="F452" s="147">
        <v>7000</v>
      </c>
      <c r="G452" s="148"/>
    </row>
    <row r="453" spans="1:7" ht="19.5" customHeight="1">
      <c r="A453" s="16"/>
      <c r="B453" s="4">
        <v>1091</v>
      </c>
      <c r="C453" s="107"/>
      <c r="D453" s="108">
        <v>4139</v>
      </c>
      <c r="E453" s="3" t="s">
        <v>32</v>
      </c>
      <c r="F453" s="149">
        <v>70000</v>
      </c>
      <c r="G453" s="148"/>
    </row>
    <row r="454" spans="1:7" ht="26.25" customHeight="1" thickBot="1">
      <c r="A454" s="16"/>
      <c r="B454" s="6"/>
      <c r="C454" s="115">
        <v>413</v>
      </c>
      <c r="D454" s="82"/>
      <c r="E454" s="150" t="s">
        <v>173</v>
      </c>
      <c r="F454" s="200">
        <f>F449+F450+F451+F452+F453</f>
        <v>159000</v>
      </c>
      <c r="G454" s="148"/>
    </row>
    <row r="455" spans="1:7" ht="45.75" customHeight="1" thickBot="1" thickTop="1">
      <c r="A455" s="319" t="s">
        <v>190</v>
      </c>
      <c r="B455" s="336"/>
      <c r="C455" s="336"/>
      <c r="D455" s="336"/>
      <c r="E455" s="336"/>
      <c r="F455" s="282">
        <f>F454+F448+F442</f>
        <v>311720</v>
      </c>
      <c r="G455" s="148"/>
    </row>
    <row r="456" spans="1:7" ht="27" customHeight="1" thickBot="1">
      <c r="A456" s="99"/>
      <c r="B456" s="100"/>
      <c r="C456" s="100"/>
      <c r="D456" s="100"/>
      <c r="E456" s="100"/>
      <c r="F456" s="283"/>
      <c r="G456" s="247"/>
    </row>
    <row r="457" spans="1:6" ht="17.25" customHeight="1">
      <c r="A457" s="70" t="s">
        <v>1</v>
      </c>
      <c r="B457" s="71" t="s">
        <v>3</v>
      </c>
      <c r="C457" s="70" t="s">
        <v>203</v>
      </c>
      <c r="D457" s="72" t="s">
        <v>203</v>
      </c>
      <c r="E457" s="42" t="s">
        <v>0</v>
      </c>
      <c r="F457" s="43" t="s">
        <v>5</v>
      </c>
    </row>
    <row r="458" spans="1:6" ht="19.5" customHeight="1" thickBot="1">
      <c r="A458" s="73" t="s">
        <v>2</v>
      </c>
      <c r="B458" s="74" t="s">
        <v>2</v>
      </c>
      <c r="C458" s="73" t="s">
        <v>2</v>
      </c>
      <c r="D458" s="75" t="s">
        <v>2</v>
      </c>
      <c r="E458" s="46"/>
      <c r="F458" s="13">
        <v>2010</v>
      </c>
    </row>
    <row r="459" spans="1:7" ht="43.5" customHeight="1">
      <c r="A459" s="101">
        <v>10</v>
      </c>
      <c r="B459" s="367" t="s">
        <v>229</v>
      </c>
      <c r="C459" s="368"/>
      <c r="D459" s="368"/>
      <c r="E459" s="368"/>
      <c r="F459" s="369"/>
      <c r="G459" s="148"/>
    </row>
    <row r="460" spans="1:7" ht="25.5" customHeight="1">
      <c r="A460" s="16"/>
      <c r="B460" s="4">
        <v>1011</v>
      </c>
      <c r="C460" s="5"/>
      <c r="D460" s="2">
        <v>4111</v>
      </c>
      <c r="E460" s="3" t="s">
        <v>39</v>
      </c>
      <c r="F460" s="300">
        <v>190000</v>
      </c>
      <c r="G460" s="148"/>
    </row>
    <row r="461" spans="1:7" ht="21.75" customHeight="1">
      <c r="A461" s="16"/>
      <c r="B461" s="4">
        <v>1011</v>
      </c>
      <c r="C461" s="5"/>
      <c r="D461" s="2">
        <v>4112</v>
      </c>
      <c r="E461" s="3" t="s">
        <v>24</v>
      </c>
      <c r="F461" s="300">
        <v>30000</v>
      </c>
      <c r="G461" s="148"/>
    </row>
    <row r="462" spans="1:7" ht="24" customHeight="1">
      <c r="A462" s="16"/>
      <c r="B462" s="4">
        <v>1011</v>
      </c>
      <c r="C462" s="5"/>
      <c r="D462" s="2">
        <v>4113</v>
      </c>
      <c r="E462" s="78" t="s">
        <v>79</v>
      </c>
      <c r="F462" s="300">
        <v>46000</v>
      </c>
      <c r="G462" s="148"/>
    </row>
    <row r="463" spans="1:6" ht="21" customHeight="1">
      <c r="A463" s="16"/>
      <c r="B463" s="4">
        <v>1011</v>
      </c>
      <c r="C463" s="5"/>
      <c r="D463" s="49">
        <v>4114</v>
      </c>
      <c r="E463" s="5" t="s">
        <v>80</v>
      </c>
      <c r="F463" s="300">
        <v>39700</v>
      </c>
    </row>
    <row r="464" spans="1:6" ht="21" customHeight="1">
      <c r="A464" s="136"/>
      <c r="B464" s="4">
        <v>1011</v>
      </c>
      <c r="C464" s="5"/>
      <c r="D464" s="2">
        <v>4115</v>
      </c>
      <c r="E464" s="3" t="s">
        <v>16</v>
      </c>
      <c r="F464" s="300">
        <v>5000</v>
      </c>
    </row>
    <row r="465" spans="1:6" ht="22.5" customHeight="1">
      <c r="A465" s="16"/>
      <c r="B465" s="49"/>
      <c r="C465" s="62">
        <v>411</v>
      </c>
      <c r="D465" s="102"/>
      <c r="E465" s="50" t="s">
        <v>171</v>
      </c>
      <c r="F465" s="197">
        <f>F460+F461+F462+F463+F464</f>
        <v>310700</v>
      </c>
    </row>
    <row r="466" spans="1:7" ht="21.75" customHeight="1">
      <c r="A466" s="16"/>
      <c r="B466" s="4">
        <v>1011</v>
      </c>
      <c r="C466" s="5"/>
      <c r="D466" s="2">
        <v>4121</v>
      </c>
      <c r="E466" s="3" t="s">
        <v>26</v>
      </c>
      <c r="F466" s="1">
        <v>15000</v>
      </c>
      <c r="G466" s="299"/>
    </row>
    <row r="467" spans="1:6" ht="24" customHeight="1">
      <c r="A467" s="16"/>
      <c r="B467" s="4">
        <v>1011</v>
      </c>
      <c r="C467" s="5"/>
      <c r="D467" s="2">
        <v>4122</v>
      </c>
      <c r="E467" s="3" t="s">
        <v>28</v>
      </c>
      <c r="F467" s="1">
        <v>8000</v>
      </c>
    </row>
    <row r="468" spans="1:7" ht="19.5" customHeight="1">
      <c r="A468" s="16"/>
      <c r="B468" s="4">
        <v>1011</v>
      </c>
      <c r="C468" s="5"/>
      <c r="D468" s="2">
        <v>4123</v>
      </c>
      <c r="E468" s="3" t="s">
        <v>29</v>
      </c>
      <c r="F468" s="1">
        <v>9600</v>
      </c>
      <c r="G468" s="299"/>
    </row>
    <row r="469" spans="1:6" ht="19.5" customHeight="1">
      <c r="A469" s="16"/>
      <c r="B469" s="4">
        <v>1011</v>
      </c>
      <c r="C469" s="5"/>
      <c r="D469" s="2">
        <v>4125</v>
      </c>
      <c r="E469" s="3" t="s">
        <v>27</v>
      </c>
      <c r="F469" s="1">
        <v>8000</v>
      </c>
    </row>
    <row r="470" spans="1:6" ht="19.5" customHeight="1">
      <c r="A470" s="16"/>
      <c r="B470" s="4">
        <v>1011</v>
      </c>
      <c r="C470" s="5"/>
      <c r="D470" s="6">
        <v>4129</v>
      </c>
      <c r="E470" s="30" t="s">
        <v>30</v>
      </c>
      <c r="F470" s="109">
        <v>6000</v>
      </c>
    </row>
    <row r="471" spans="1:6" ht="21.75" customHeight="1">
      <c r="A471" s="16"/>
      <c r="B471" s="2"/>
      <c r="C471" s="62">
        <v>412</v>
      </c>
      <c r="D471" s="102"/>
      <c r="E471" s="81" t="s">
        <v>175</v>
      </c>
      <c r="F471" s="198">
        <f>F466+F467+F468+F469+F470</f>
        <v>46600</v>
      </c>
    </row>
    <row r="472" spans="1:6" ht="21" customHeight="1">
      <c r="A472" s="16"/>
      <c r="B472" s="4">
        <v>1011</v>
      </c>
      <c r="C472" s="5"/>
      <c r="D472" s="23">
        <v>4131</v>
      </c>
      <c r="E472" s="33" t="s">
        <v>176</v>
      </c>
      <c r="F472" s="7">
        <v>35000</v>
      </c>
    </row>
    <row r="473" spans="1:6" ht="24" customHeight="1">
      <c r="A473" s="16"/>
      <c r="B473" s="4">
        <v>1011</v>
      </c>
      <c r="C473" s="5"/>
      <c r="D473" s="6">
        <v>4132</v>
      </c>
      <c r="E473" s="3" t="s">
        <v>180</v>
      </c>
      <c r="F473" s="1">
        <v>3000</v>
      </c>
    </row>
    <row r="474" spans="1:7" ht="19.5" customHeight="1">
      <c r="A474" s="16"/>
      <c r="B474" s="4">
        <v>435</v>
      </c>
      <c r="C474" s="5"/>
      <c r="D474" s="2">
        <v>4134</v>
      </c>
      <c r="E474" s="3" t="s">
        <v>199</v>
      </c>
      <c r="F474" s="147">
        <v>50000</v>
      </c>
      <c r="G474" s="148"/>
    </row>
    <row r="475" spans="1:6" ht="19.5" customHeight="1">
      <c r="A475" s="16"/>
      <c r="B475" s="4">
        <v>1011</v>
      </c>
      <c r="C475" s="5"/>
      <c r="D475" s="2">
        <v>4135</v>
      </c>
      <c r="E475" s="3" t="s">
        <v>85</v>
      </c>
      <c r="F475" s="1">
        <v>8000</v>
      </c>
    </row>
    <row r="476" spans="1:6" ht="19.5" customHeight="1">
      <c r="A476" s="16"/>
      <c r="B476" s="4">
        <v>1011</v>
      </c>
      <c r="C476" s="5"/>
      <c r="D476" s="2">
        <v>4139</v>
      </c>
      <c r="E476" s="33" t="s">
        <v>32</v>
      </c>
      <c r="F476" s="88">
        <v>250000</v>
      </c>
    </row>
    <row r="477" spans="1:6" ht="21.75" customHeight="1" thickBot="1">
      <c r="A477" s="16"/>
      <c r="B477" s="23"/>
      <c r="C477" s="62">
        <v>413</v>
      </c>
      <c r="D477" s="129"/>
      <c r="E477" s="151" t="s">
        <v>173</v>
      </c>
      <c r="F477" s="198">
        <f>F472+F473+F475+F476+F474</f>
        <v>346000</v>
      </c>
    </row>
    <row r="478" spans="1:6" ht="28.5" customHeight="1" thickBot="1" thickTop="1">
      <c r="A478" s="319" t="s">
        <v>191</v>
      </c>
      <c r="B478" s="341"/>
      <c r="C478" s="341"/>
      <c r="D478" s="341"/>
      <c r="E478" s="342"/>
      <c r="F478" s="258">
        <f>F465+F471+F477</f>
        <v>703300</v>
      </c>
    </row>
    <row r="479" spans="1:7" ht="34.5" customHeight="1" thickBot="1">
      <c r="A479" s="154">
        <v>11</v>
      </c>
      <c r="B479" s="360" t="s">
        <v>119</v>
      </c>
      <c r="C479" s="363"/>
      <c r="D479" s="363"/>
      <c r="E479" s="363"/>
      <c r="F479" s="398"/>
      <c r="G479" s="148"/>
    </row>
    <row r="480" spans="1:7" ht="25.5" customHeight="1">
      <c r="A480" s="16"/>
      <c r="B480" s="87">
        <v>820</v>
      </c>
      <c r="C480" s="5"/>
      <c r="D480" s="23">
        <v>4111</v>
      </c>
      <c r="E480" s="33" t="s">
        <v>39</v>
      </c>
      <c r="F480" s="7">
        <v>115000</v>
      </c>
      <c r="G480" s="148"/>
    </row>
    <row r="481" spans="1:7" ht="21.75" customHeight="1">
      <c r="A481" s="16"/>
      <c r="B481" s="4">
        <v>820</v>
      </c>
      <c r="C481" s="5"/>
      <c r="D481" s="2">
        <v>4112</v>
      </c>
      <c r="E481" s="3" t="s">
        <v>24</v>
      </c>
      <c r="F481" s="85">
        <v>18000</v>
      </c>
      <c r="G481" s="148"/>
    </row>
    <row r="482" spans="1:7" ht="24" customHeight="1">
      <c r="A482" s="16"/>
      <c r="B482" s="4">
        <v>820</v>
      </c>
      <c r="C482" s="5"/>
      <c r="D482" s="2">
        <v>4113</v>
      </c>
      <c r="E482" s="78" t="s">
        <v>79</v>
      </c>
      <c r="F482" s="1">
        <v>28000</v>
      </c>
      <c r="G482" s="148"/>
    </row>
    <row r="483" spans="1:6" ht="21" customHeight="1">
      <c r="A483" s="16"/>
      <c r="B483" s="4">
        <v>820</v>
      </c>
      <c r="C483" s="5"/>
      <c r="D483" s="49">
        <v>4114</v>
      </c>
      <c r="E483" s="5" t="s">
        <v>80</v>
      </c>
      <c r="F483" s="7">
        <v>23000</v>
      </c>
    </row>
    <row r="484" spans="1:6" ht="21" customHeight="1">
      <c r="A484" s="136"/>
      <c r="B484" s="4">
        <v>820</v>
      </c>
      <c r="C484" s="5"/>
      <c r="D484" s="2">
        <v>4115</v>
      </c>
      <c r="E484" s="3" t="s">
        <v>16</v>
      </c>
      <c r="F484" s="7">
        <v>3000</v>
      </c>
    </row>
    <row r="485" spans="1:6" ht="27" customHeight="1">
      <c r="A485" s="16"/>
      <c r="B485" s="49"/>
      <c r="C485" s="62">
        <v>411</v>
      </c>
      <c r="D485" s="102"/>
      <c r="E485" s="50" t="s">
        <v>171</v>
      </c>
      <c r="F485" s="197">
        <f>F480+F481+F482+F483+F484</f>
        <v>187000</v>
      </c>
    </row>
    <row r="486" spans="1:7" ht="24.75" customHeight="1">
      <c r="A486" s="16"/>
      <c r="B486" s="4">
        <v>820</v>
      </c>
      <c r="C486" s="5"/>
      <c r="D486" s="2">
        <v>4121</v>
      </c>
      <c r="E486" s="3" t="s">
        <v>26</v>
      </c>
      <c r="F486" s="1">
        <v>9000</v>
      </c>
      <c r="G486" s="299"/>
    </row>
    <row r="487" spans="1:6" ht="24.75" customHeight="1">
      <c r="A487" s="16"/>
      <c r="B487" s="4">
        <v>820</v>
      </c>
      <c r="C487" s="5"/>
      <c r="D487" s="2">
        <v>4122</v>
      </c>
      <c r="E487" s="3" t="s">
        <v>28</v>
      </c>
      <c r="F487" s="1">
        <v>5000</v>
      </c>
    </row>
    <row r="488" spans="1:7" ht="24.75" customHeight="1">
      <c r="A488" s="16"/>
      <c r="B488" s="4">
        <v>820</v>
      </c>
      <c r="C488" s="5"/>
      <c r="D488" s="2">
        <v>4123</v>
      </c>
      <c r="E488" s="3" t="s">
        <v>29</v>
      </c>
      <c r="F488" s="1">
        <v>6000</v>
      </c>
      <c r="G488" s="299"/>
    </row>
    <row r="489" spans="1:6" ht="24.75" customHeight="1">
      <c r="A489" s="16"/>
      <c r="B489" s="4">
        <v>820</v>
      </c>
      <c r="C489" s="5"/>
      <c r="D489" s="2">
        <v>4125</v>
      </c>
      <c r="E489" s="3" t="s">
        <v>27</v>
      </c>
      <c r="F489" s="1">
        <v>4000</v>
      </c>
    </row>
    <row r="490" spans="1:6" ht="24.75" customHeight="1">
      <c r="A490" s="16"/>
      <c r="B490" s="76">
        <v>820</v>
      </c>
      <c r="C490" s="5"/>
      <c r="D490" s="6">
        <v>4129</v>
      </c>
      <c r="E490" s="30" t="s">
        <v>30</v>
      </c>
      <c r="F490" s="109">
        <v>4000</v>
      </c>
    </row>
    <row r="491" spans="1:6" ht="28.5" customHeight="1">
      <c r="A491" s="16"/>
      <c r="B491" s="2"/>
      <c r="C491" s="62">
        <v>412</v>
      </c>
      <c r="D491" s="102"/>
      <c r="E491" s="81" t="s">
        <v>175</v>
      </c>
      <c r="F491" s="198">
        <f>F486+F487+F488+F489+F490</f>
        <v>28000</v>
      </c>
    </row>
    <row r="492" spans="1:6" ht="21" customHeight="1">
      <c r="A492" s="16"/>
      <c r="B492" s="87">
        <v>820</v>
      </c>
      <c r="C492" s="5"/>
      <c r="D492" s="23">
        <v>4131</v>
      </c>
      <c r="E492" s="33" t="s">
        <v>176</v>
      </c>
      <c r="F492" s="7">
        <v>10000</v>
      </c>
    </row>
    <row r="493" spans="1:6" ht="24" customHeight="1">
      <c r="A493" s="16"/>
      <c r="B493" s="4">
        <v>820</v>
      </c>
      <c r="C493" s="5"/>
      <c r="D493" s="6">
        <v>4132</v>
      </c>
      <c r="E493" s="3" t="s">
        <v>180</v>
      </c>
      <c r="F493" s="1">
        <v>4000</v>
      </c>
    </row>
    <row r="494" spans="1:6" ht="19.5" customHeight="1">
      <c r="A494" s="16"/>
      <c r="B494" s="4">
        <v>820</v>
      </c>
      <c r="C494" s="5"/>
      <c r="D494" s="2">
        <v>4135</v>
      </c>
      <c r="E494" s="3" t="s">
        <v>85</v>
      </c>
      <c r="F494" s="1">
        <v>12000</v>
      </c>
    </row>
    <row r="495" spans="1:6" ht="19.5" customHeight="1">
      <c r="A495" s="16"/>
      <c r="B495" s="4">
        <v>820</v>
      </c>
      <c r="C495" s="5"/>
      <c r="D495" s="2">
        <v>4139</v>
      </c>
      <c r="E495" s="33" t="s">
        <v>32</v>
      </c>
      <c r="F495" s="88">
        <v>1325000</v>
      </c>
    </row>
    <row r="496" spans="1:6" ht="27" customHeight="1">
      <c r="A496" s="16"/>
      <c r="B496" s="23"/>
      <c r="C496" s="62">
        <v>413</v>
      </c>
      <c r="D496" s="129"/>
      <c r="E496" s="151" t="s">
        <v>173</v>
      </c>
      <c r="F496" s="198">
        <f>F492+F493+F494+F495</f>
        <v>1351000</v>
      </c>
    </row>
    <row r="497" spans="1:6" ht="21.75" customHeight="1">
      <c r="A497" s="16"/>
      <c r="B497" s="105">
        <v>820</v>
      </c>
      <c r="C497" s="62"/>
      <c r="D497" s="129">
        <v>4311</v>
      </c>
      <c r="E497" s="308" t="s">
        <v>219</v>
      </c>
      <c r="F497" s="1">
        <v>150000</v>
      </c>
    </row>
    <row r="498" spans="1:6" ht="26.25" customHeight="1">
      <c r="A498" s="130"/>
      <c r="B498" s="105">
        <v>820</v>
      </c>
      <c r="C498" s="5"/>
      <c r="D498" s="23">
        <v>4313</v>
      </c>
      <c r="E498" s="128" t="s">
        <v>88</v>
      </c>
      <c r="F498" s="201">
        <v>225000</v>
      </c>
    </row>
    <row r="499" spans="1:6" ht="36" customHeight="1" thickBot="1">
      <c r="A499" s="16"/>
      <c r="B499" s="6"/>
      <c r="C499" s="62">
        <v>431</v>
      </c>
      <c r="D499" s="115"/>
      <c r="E499" s="153" t="s">
        <v>179</v>
      </c>
      <c r="F499" s="200">
        <f>F497+F498</f>
        <v>375000</v>
      </c>
    </row>
    <row r="500" spans="1:6" ht="36" customHeight="1" thickBot="1" thickTop="1">
      <c r="A500" s="319" t="s">
        <v>192</v>
      </c>
      <c r="B500" s="341"/>
      <c r="C500" s="341"/>
      <c r="D500" s="341"/>
      <c r="E500" s="342"/>
      <c r="F500" s="258">
        <f>F499+F496+F491+F485</f>
        <v>1941000</v>
      </c>
    </row>
    <row r="501" spans="1:7" ht="16.5" customHeight="1" thickBot="1">
      <c r="A501" s="99"/>
      <c r="B501" s="156"/>
      <c r="C501" s="156"/>
      <c r="D501" s="156"/>
      <c r="E501" s="156"/>
      <c r="F501" s="280"/>
      <c r="G501" s="93"/>
    </row>
    <row r="502" spans="1:6" ht="21" customHeight="1">
      <c r="A502" s="70" t="s">
        <v>1</v>
      </c>
      <c r="B502" s="71" t="s">
        <v>3</v>
      </c>
      <c r="C502" s="70" t="s">
        <v>203</v>
      </c>
      <c r="D502" s="72" t="s">
        <v>203</v>
      </c>
      <c r="E502" s="42" t="s">
        <v>0</v>
      </c>
      <c r="F502" s="43" t="s">
        <v>5</v>
      </c>
    </row>
    <row r="503" spans="1:6" ht="19.5" customHeight="1" thickBot="1">
      <c r="A503" s="73" t="s">
        <v>2</v>
      </c>
      <c r="B503" s="74" t="s">
        <v>2</v>
      </c>
      <c r="C503" s="73" t="s">
        <v>2</v>
      </c>
      <c r="D503" s="75" t="s">
        <v>2</v>
      </c>
      <c r="E503" s="46"/>
      <c r="F503" s="13">
        <v>2010</v>
      </c>
    </row>
    <row r="504" spans="1:6" ht="32.25" customHeight="1" thickBot="1">
      <c r="A504" s="154">
        <v>12</v>
      </c>
      <c r="B504" s="360" t="s">
        <v>53</v>
      </c>
      <c r="C504" s="361"/>
      <c r="D504" s="361"/>
      <c r="E504" s="361"/>
      <c r="F504" s="362"/>
    </row>
    <row r="505" spans="1:6" ht="24.75" customHeight="1">
      <c r="A505" s="16"/>
      <c r="B505" s="87">
        <v>820</v>
      </c>
      <c r="C505" s="5"/>
      <c r="D505" s="23">
        <v>4111</v>
      </c>
      <c r="E505" s="33" t="s">
        <v>39</v>
      </c>
      <c r="F505" s="7">
        <v>240000</v>
      </c>
    </row>
    <row r="506" spans="1:6" ht="24.75" customHeight="1">
      <c r="A506" s="16"/>
      <c r="B506" s="4">
        <v>820</v>
      </c>
      <c r="C506" s="5"/>
      <c r="D506" s="2">
        <v>4112</v>
      </c>
      <c r="E506" s="3" t="s">
        <v>24</v>
      </c>
      <c r="F506" s="85">
        <v>36500</v>
      </c>
    </row>
    <row r="507" spans="1:6" ht="24.75" customHeight="1">
      <c r="A507" s="16"/>
      <c r="B507" s="4">
        <v>820</v>
      </c>
      <c r="C507" s="5"/>
      <c r="D507" s="2">
        <v>4113</v>
      </c>
      <c r="E507" s="78" t="s">
        <v>79</v>
      </c>
      <c r="F507" s="1">
        <v>58000</v>
      </c>
    </row>
    <row r="508" spans="1:6" ht="24.75" customHeight="1">
      <c r="A508" s="16"/>
      <c r="B508" s="4">
        <v>820</v>
      </c>
      <c r="C508" s="5"/>
      <c r="D508" s="49">
        <v>4114</v>
      </c>
      <c r="E508" s="5" t="s">
        <v>80</v>
      </c>
      <c r="F508" s="7">
        <v>48000</v>
      </c>
    </row>
    <row r="509" spans="1:6" ht="24.75" customHeight="1">
      <c r="A509" s="16"/>
      <c r="B509" s="4">
        <v>820</v>
      </c>
      <c r="C509" s="5"/>
      <c r="D509" s="2">
        <v>4115</v>
      </c>
      <c r="E509" s="3" t="s">
        <v>16</v>
      </c>
      <c r="F509" s="7">
        <v>6000</v>
      </c>
    </row>
    <row r="510" spans="1:6" ht="24.75" customHeight="1">
      <c r="A510" s="16"/>
      <c r="B510" s="2"/>
      <c r="C510" s="62">
        <v>411</v>
      </c>
      <c r="D510" s="102"/>
      <c r="E510" s="50" t="s">
        <v>171</v>
      </c>
      <c r="F510" s="197">
        <f>F505+F506+F507+F508+F509</f>
        <v>388500</v>
      </c>
    </row>
    <row r="511" spans="1:7" ht="24.75" customHeight="1">
      <c r="A511" s="16"/>
      <c r="B511" s="4">
        <v>820</v>
      </c>
      <c r="C511" s="5"/>
      <c r="D511" s="2">
        <v>4121</v>
      </c>
      <c r="E511" s="3" t="s">
        <v>26</v>
      </c>
      <c r="F511" s="1">
        <v>17500</v>
      </c>
      <c r="G511" s="299"/>
    </row>
    <row r="512" spans="1:6" ht="24.75" customHeight="1">
      <c r="A512" s="16"/>
      <c r="B512" s="87">
        <v>820</v>
      </c>
      <c r="C512" s="5"/>
      <c r="D512" s="2">
        <v>4122</v>
      </c>
      <c r="E512" s="3" t="s">
        <v>28</v>
      </c>
      <c r="F512" s="1">
        <v>9000</v>
      </c>
    </row>
    <row r="513" spans="1:7" ht="24.75" customHeight="1">
      <c r="A513" s="16"/>
      <c r="B513" s="87">
        <v>820</v>
      </c>
      <c r="C513" s="5"/>
      <c r="D513" s="2">
        <v>4123</v>
      </c>
      <c r="E513" s="3" t="s">
        <v>29</v>
      </c>
      <c r="F513" s="1">
        <v>10800</v>
      </c>
      <c r="G513" s="299"/>
    </row>
    <row r="514" spans="1:6" ht="24.75" customHeight="1">
      <c r="A514" s="16"/>
      <c r="B514" s="87">
        <v>820</v>
      </c>
      <c r="C514" s="5"/>
      <c r="D514" s="2">
        <v>4125</v>
      </c>
      <c r="E514" s="3" t="s">
        <v>27</v>
      </c>
      <c r="F514" s="1">
        <v>9500</v>
      </c>
    </row>
    <row r="515" spans="1:6" ht="24.75" customHeight="1">
      <c r="A515" s="16"/>
      <c r="B515" s="87">
        <v>820</v>
      </c>
      <c r="C515" s="5"/>
      <c r="D515" s="2">
        <v>4129</v>
      </c>
      <c r="E515" s="3" t="s">
        <v>116</v>
      </c>
      <c r="F515" s="7">
        <v>14000</v>
      </c>
    </row>
    <row r="516" spans="1:6" ht="24.75" customHeight="1">
      <c r="A516" s="16"/>
      <c r="B516" s="2"/>
      <c r="C516" s="62">
        <v>412</v>
      </c>
      <c r="D516" s="102"/>
      <c r="E516" s="81" t="s">
        <v>175</v>
      </c>
      <c r="F516" s="197">
        <f>F511+F512+F513+F514+F515</f>
        <v>60800</v>
      </c>
    </row>
    <row r="517" spans="1:6" ht="24.75" customHeight="1">
      <c r="A517" s="16"/>
      <c r="B517" s="87">
        <v>820</v>
      </c>
      <c r="C517" s="62"/>
      <c r="D517" s="2">
        <v>4131</v>
      </c>
      <c r="E517" s="3" t="s">
        <v>176</v>
      </c>
      <c r="F517" s="1">
        <v>17000</v>
      </c>
    </row>
    <row r="518" spans="1:6" ht="24.75" customHeight="1">
      <c r="A518" s="16"/>
      <c r="B518" s="4">
        <v>820</v>
      </c>
      <c r="C518" s="5"/>
      <c r="D518" s="6">
        <v>4132</v>
      </c>
      <c r="E518" s="3" t="s">
        <v>180</v>
      </c>
      <c r="F518" s="1">
        <v>3000</v>
      </c>
    </row>
    <row r="519" spans="1:6" ht="24.75" customHeight="1">
      <c r="A519" s="16"/>
      <c r="B519" s="4">
        <v>435</v>
      </c>
      <c r="C519" s="5"/>
      <c r="D519" s="2">
        <v>4134</v>
      </c>
      <c r="E519" s="3" t="s">
        <v>199</v>
      </c>
      <c r="F519" s="1">
        <v>25000</v>
      </c>
    </row>
    <row r="520" spans="1:6" ht="24.75" customHeight="1">
      <c r="A520" s="16"/>
      <c r="B520" s="4">
        <v>820</v>
      </c>
      <c r="C520" s="5"/>
      <c r="D520" s="2">
        <v>4135</v>
      </c>
      <c r="E520" s="3" t="s">
        <v>85</v>
      </c>
      <c r="F520" s="1">
        <v>10000</v>
      </c>
    </row>
    <row r="521" spans="1:7" ht="24.75" customHeight="1">
      <c r="A521" s="16"/>
      <c r="B521" s="87">
        <v>820</v>
      </c>
      <c r="C521" s="107"/>
      <c r="D521" s="108">
        <v>4139</v>
      </c>
      <c r="E521" s="3" t="s">
        <v>32</v>
      </c>
      <c r="F521" s="1">
        <v>65000</v>
      </c>
      <c r="G521" s="122"/>
    </row>
    <row r="522" spans="1:6" ht="24.75" customHeight="1" thickBot="1">
      <c r="A522" s="16"/>
      <c r="B522" s="6"/>
      <c r="C522" s="115">
        <v>413</v>
      </c>
      <c r="D522" s="82"/>
      <c r="E522" s="150" t="s">
        <v>173</v>
      </c>
      <c r="F522" s="200">
        <f>F517+F518+F519+F520+F521</f>
        <v>120000</v>
      </c>
    </row>
    <row r="523" spans="1:6" ht="33" customHeight="1" thickBot="1" thickTop="1">
      <c r="A523" s="319" t="s">
        <v>193</v>
      </c>
      <c r="B523" s="341"/>
      <c r="C523" s="341"/>
      <c r="D523" s="341"/>
      <c r="E523" s="342"/>
      <c r="F523" s="285">
        <f>F522+F516+F510</f>
        <v>569300</v>
      </c>
    </row>
    <row r="524" spans="1:6" ht="33" customHeight="1">
      <c r="A524" s="84">
        <v>13</v>
      </c>
      <c r="B524" s="343" t="s">
        <v>109</v>
      </c>
      <c r="C524" s="344"/>
      <c r="D524" s="344"/>
      <c r="E524" s="344"/>
      <c r="F524" s="345"/>
    </row>
    <row r="525" spans="1:6" ht="21.75" customHeight="1">
      <c r="A525" s="16"/>
      <c r="B525" s="87">
        <v>820</v>
      </c>
      <c r="C525" s="5"/>
      <c r="D525" s="2">
        <v>4111</v>
      </c>
      <c r="E525" s="3" t="s">
        <v>39</v>
      </c>
      <c r="F525" s="1">
        <v>203000</v>
      </c>
    </row>
    <row r="526" spans="1:6" ht="21.75" customHeight="1">
      <c r="A526" s="16"/>
      <c r="B526" s="87">
        <v>820</v>
      </c>
      <c r="C526" s="5"/>
      <c r="D526" s="2">
        <v>4112</v>
      </c>
      <c r="E526" s="3" t="s">
        <v>24</v>
      </c>
      <c r="F526" s="85">
        <v>31000</v>
      </c>
    </row>
    <row r="527" spans="1:6" ht="21.75" customHeight="1">
      <c r="A527" s="16"/>
      <c r="B527" s="87">
        <v>820</v>
      </c>
      <c r="C527" s="5"/>
      <c r="D527" s="2">
        <v>4113</v>
      </c>
      <c r="E527" s="78" t="s">
        <v>79</v>
      </c>
      <c r="F527" s="1">
        <v>50000</v>
      </c>
    </row>
    <row r="528" spans="1:6" ht="21.75" customHeight="1">
      <c r="A528" s="16"/>
      <c r="B528" s="87">
        <v>820</v>
      </c>
      <c r="C528" s="5"/>
      <c r="D528" s="49">
        <v>4114</v>
      </c>
      <c r="E528" s="5" t="s">
        <v>80</v>
      </c>
      <c r="F528" s="7">
        <v>42000</v>
      </c>
    </row>
    <row r="529" spans="1:6" ht="21.75" customHeight="1">
      <c r="A529" s="16"/>
      <c r="B529" s="87">
        <v>820</v>
      </c>
      <c r="C529" s="5"/>
      <c r="D529" s="2">
        <v>4115</v>
      </c>
      <c r="E529" s="3" t="s">
        <v>16</v>
      </c>
      <c r="F529" s="7">
        <v>5000</v>
      </c>
    </row>
    <row r="530" spans="1:6" ht="26.25" customHeight="1">
      <c r="A530" s="16"/>
      <c r="B530" s="2"/>
      <c r="C530" s="62">
        <v>411</v>
      </c>
      <c r="D530" s="102"/>
      <c r="E530" s="50" t="s">
        <v>171</v>
      </c>
      <c r="F530" s="197">
        <f>F525+F526+F527+F528+F529</f>
        <v>331000</v>
      </c>
    </row>
    <row r="531" spans="1:7" ht="21.75" customHeight="1">
      <c r="A531" s="16"/>
      <c r="B531" s="4">
        <v>820</v>
      </c>
      <c r="C531" s="5"/>
      <c r="D531" s="2">
        <v>4121</v>
      </c>
      <c r="E531" s="3" t="s">
        <v>26</v>
      </c>
      <c r="F531" s="1">
        <v>18000</v>
      </c>
      <c r="G531" s="299"/>
    </row>
    <row r="532" spans="1:6" ht="21.75" customHeight="1">
      <c r="A532" s="16"/>
      <c r="B532" s="4">
        <v>820</v>
      </c>
      <c r="C532" s="5"/>
      <c r="D532" s="2">
        <v>4122</v>
      </c>
      <c r="E532" s="3" t="s">
        <v>28</v>
      </c>
      <c r="F532" s="1">
        <v>9000</v>
      </c>
    </row>
    <row r="533" spans="1:6" ht="21.75" customHeight="1">
      <c r="A533" s="16"/>
      <c r="B533" s="4">
        <v>820</v>
      </c>
      <c r="C533" s="5"/>
      <c r="D533" s="2">
        <v>4123</v>
      </c>
      <c r="E533" s="3" t="s">
        <v>29</v>
      </c>
      <c r="F533" s="1">
        <v>11000</v>
      </c>
    </row>
    <row r="534" spans="1:6" ht="21.75" customHeight="1">
      <c r="A534" s="16"/>
      <c r="B534" s="4">
        <v>820</v>
      </c>
      <c r="C534" s="5"/>
      <c r="D534" s="2">
        <v>4125</v>
      </c>
      <c r="E534" s="3" t="s">
        <v>27</v>
      </c>
      <c r="F534" s="1">
        <v>9000</v>
      </c>
    </row>
    <row r="535" spans="1:6" ht="21.75" customHeight="1">
      <c r="A535" s="16"/>
      <c r="B535" s="76">
        <v>820</v>
      </c>
      <c r="C535" s="5"/>
      <c r="D535" s="6">
        <v>4129</v>
      </c>
      <c r="E535" s="30" t="s">
        <v>116</v>
      </c>
      <c r="F535" s="109">
        <v>8500</v>
      </c>
    </row>
    <row r="536" spans="1:6" ht="24" customHeight="1">
      <c r="A536" s="16"/>
      <c r="B536" s="2"/>
      <c r="C536" s="62">
        <v>412</v>
      </c>
      <c r="D536" s="102"/>
      <c r="E536" s="81" t="s">
        <v>175</v>
      </c>
      <c r="F536" s="198">
        <f>F531+F532+F533+F534+F535</f>
        <v>55500</v>
      </c>
    </row>
    <row r="537" spans="1:6" ht="21.75" customHeight="1">
      <c r="A537" s="16"/>
      <c r="B537" s="87">
        <v>820</v>
      </c>
      <c r="C537" s="62"/>
      <c r="D537" s="23">
        <v>4131</v>
      </c>
      <c r="E537" s="33" t="s">
        <v>176</v>
      </c>
      <c r="F537" s="7">
        <v>85000</v>
      </c>
    </row>
    <row r="538" spans="1:6" ht="21.75" customHeight="1">
      <c r="A538" s="16"/>
      <c r="B538" s="4">
        <v>820</v>
      </c>
      <c r="C538" s="5"/>
      <c r="D538" s="6">
        <v>4132</v>
      </c>
      <c r="E538" s="3" t="s">
        <v>180</v>
      </c>
      <c r="F538" s="7">
        <v>2000</v>
      </c>
    </row>
    <row r="539" spans="1:6" ht="21.75" customHeight="1">
      <c r="A539" s="16"/>
      <c r="B539" s="4">
        <v>435</v>
      </c>
      <c r="C539" s="5"/>
      <c r="D539" s="2">
        <v>4134</v>
      </c>
      <c r="E539" s="3" t="s">
        <v>199</v>
      </c>
      <c r="F539" s="7">
        <v>40000</v>
      </c>
    </row>
    <row r="540" spans="1:6" ht="21.75" customHeight="1">
      <c r="A540" s="16"/>
      <c r="B540" s="4">
        <v>820</v>
      </c>
      <c r="C540" s="5"/>
      <c r="D540" s="2">
        <v>4135</v>
      </c>
      <c r="E540" s="3" t="s">
        <v>85</v>
      </c>
      <c r="F540" s="7">
        <v>8000</v>
      </c>
    </row>
    <row r="541" spans="1:6" ht="21.75" customHeight="1">
      <c r="A541" s="16"/>
      <c r="B541" s="4">
        <v>820</v>
      </c>
      <c r="C541" s="107"/>
      <c r="D541" s="108">
        <v>4139</v>
      </c>
      <c r="E541" s="3" t="s">
        <v>32</v>
      </c>
      <c r="F541" s="1">
        <v>65000</v>
      </c>
    </row>
    <row r="542" spans="1:6" ht="27" customHeight="1" thickBot="1">
      <c r="A542" s="94"/>
      <c r="B542" s="95"/>
      <c r="C542" s="120">
        <v>413</v>
      </c>
      <c r="D542" s="97"/>
      <c r="E542" s="155" t="s">
        <v>173</v>
      </c>
      <c r="F542" s="196">
        <f>F537+F538+F539+F540+F541</f>
        <v>200000</v>
      </c>
    </row>
    <row r="543" spans="1:6" ht="39.75" customHeight="1" thickBot="1" thickTop="1">
      <c r="A543" s="319" t="s">
        <v>194</v>
      </c>
      <c r="B543" s="341"/>
      <c r="C543" s="341"/>
      <c r="D543" s="341"/>
      <c r="E543" s="342"/>
      <c r="F543" s="278">
        <f>F542+F536+F530</f>
        <v>586500</v>
      </c>
    </row>
    <row r="544" spans="1:6" ht="32.25" customHeight="1" thickBot="1">
      <c r="A544" s="99"/>
      <c r="B544" s="156"/>
      <c r="C544" s="156"/>
      <c r="D544" s="156"/>
      <c r="E544" s="156"/>
      <c r="F544" s="251"/>
    </row>
    <row r="545" spans="1:6" ht="23.25" customHeight="1">
      <c r="A545" s="70" t="s">
        <v>1</v>
      </c>
      <c r="B545" s="71" t="s">
        <v>3</v>
      </c>
      <c r="C545" s="70" t="s">
        <v>203</v>
      </c>
      <c r="D545" s="72" t="s">
        <v>203</v>
      </c>
      <c r="E545" s="42" t="s">
        <v>0</v>
      </c>
      <c r="F545" s="43" t="s">
        <v>5</v>
      </c>
    </row>
    <row r="546" spans="1:6" ht="19.5" customHeight="1" thickBot="1">
      <c r="A546" s="73" t="s">
        <v>2</v>
      </c>
      <c r="B546" s="74" t="s">
        <v>2</v>
      </c>
      <c r="C546" s="73" t="s">
        <v>2</v>
      </c>
      <c r="D546" s="75" t="s">
        <v>2</v>
      </c>
      <c r="E546" s="46"/>
      <c r="F546" s="13">
        <v>2010</v>
      </c>
    </row>
    <row r="547" spans="1:6" ht="27" customHeight="1" thickBot="1" thickTop="1">
      <c r="A547" s="248">
        <v>14</v>
      </c>
      <c r="B547" s="391" t="s">
        <v>110</v>
      </c>
      <c r="C547" s="396"/>
      <c r="D547" s="396"/>
      <c r="E547" s="396"/>
      <c r="F547" s="397"/>
    </row>
    <row r="548" spans="1:6" ht="22.5" customHeight="1">
      <c r="A548" s="16"/>
      <c r="B548" s="87">
        <v>820</v>
      </c>
      <c r="C548" s="5"/>
      <c r="D548" s="23">
        <v>4111</v>
      </c>
      <c r="E548" s="33" t="s">
        <v>39</v>
      </c>
      <c r="F548" s="7">
        <v>288000</v>
      </c>
    </row>
    <row r="549" spans="1:6" ht="22.5" customHeight="1">
      <c r="A549" s="16"/>
      <c r="B549" s="87">
        <v>820</v>
      </c>
      <c r="C549" s="5"/>
      <c r="D549" s="2">
        <v>4112</v>
      </c>
      <c r="E549" s="3" t="s">
        <v>24</v>
      </c>
      <c r="F549" s="85">
        <v>45000</v>
      </c>
    </row>
    <row r="550" spans="1:6" ht="22.5" customHeight="1">
      <c r="A550" s="16"/>
      <c r="B550" s="87">
        <v>820</v>
      </c>
      <c r="C550" s="5"/>
      <c r="D550" s="2">
        <v>4113</v>
      </c>
      <c r="E550" s="78" t="s">
        <v>79</v>
      </c>
      <c r="F550" s="1">
        <v>71000</v>
      </c>
    </row>
    <row r="551" spans="1:6" ht="22.5" customHeight="1">
      <c r="A551" s="16"/>
      <c r="B551" s="87">
        <v>820</v>
      </c>
      <c r="C551" s="5"/>
      <c r="D551" s="49">
        <v>4114</v>
      </c>
      <c r="E551" s="5" t="s">
        <v>80</v>
      </c>
      <c r="F551" s="7">
        <v>59000</v>
      </c>
    </row>
    <row r="552" spans="1:6" ht="22.5" customHeight="1">
      <c r="A552" s="16"/>
      <c r="B552" s="87">
        <v>820</v>
      </c>
      <c r="C552" s="5"/>
      <c r="D552" s="2">
        <v>4115</v>
      </c>
      <c r="E552" s="3" t="s">
        <v>16</v>
      </c>
      <c r="F552" s="7">
        <v>7000</v>
      </c>
    </row>
    <row r="553" spans="1:6" ht="22.5" customHeight="1">
      <c r="A553" s="16"/>
      <c r="B553" s="2"/>
      <c r="C553" s="62">
        <v>411</v>
      </c>
      <c r="D553" s="102"/>
      <c r="E553" s="50" t="s">
        <v>171</v>
      </c>
      <c r="F553" s="197">
        <f>F548+F549+F550+F551+F552</f>
        <v>470000</v>
      </c>
    </row>
    <row r="554" spans="1:7" ht="22.5" customHeight="1">
      <c r="A554" s="16"/>
      <c r="B554" s="4">
        <v>820</v>
      </c>
      <c r="C554" s="5"/>
      <c r="D554" s="2">
        <v>4121</v>
      </c>
      <c r="E554" s="3" t="s">
        <v>26</v>
      </c>
      <c r="F554" s="1">
        <v>22000</v>
      </c>
      <c r="G554" s="299"/>
    </row>
    <row r="555" spans="1:6" ht="22.5" customHeight="1">
      <c r="A555" s="16"/>
      <c r="B555" s="87">
        <v>820</v>
      </c>
      <c r="C555" s="5"/>
      <c r="D555" s="2">
        <v>4122</v>
      </c>
      <c r="E555" s="3" t="s">
        <v>28</v>
      </c>
      <c r="F555" s="1">
        <v>11500</v>
      </c>
    </row>
    <row r="556" spans="1:6" ht="22.5" customHeight="1">
      <c r="A556" s="16"/>
      <c r="B556" s="87">
        <v>820</v>
      </c>
      <c r="C556" s="5"/>
      <c r="D556" s="2">
        <v>4123</v>
      </c>
      <c r="E556" s="3" t="s">
        <v>29</v>
      </c>
      <c r="F556" s="1">
        <v>13800</v>
      </c>
    </row>
    <row r="557" spans="1:6" ht="22.5" customHeight="1">
      <c r="A557" s="16"/>
      <c r="B557" s="87">
        <v>820</v>
      </c>
      <c r="C557" s="5"/>
      <c r="D557" s="2">
        <v>4125</v>
      </c>
      <c r="E557" s="3" t="s">
        <v>27</v>
      </c>
      <c r="F557" s="1">
        <v>11500</v>
      </c>
    </row>
    <row r="558" spans="1:6" ht="22.5" customHeight="1">
      <c r="A558" s="16"/>
      <c r="B558" s="87">
        <v>820</v>
      </c>
      <c r="C558" s="5"/>
      <c r="D558" s="2">
        <v>4129</v>
      </c>
      <c r="E558" s="3" t="s">
        <v>116</v>
      </c>
      <c r="F558" s="1">
        <v>10000</v>
      </c>
    </row>
    <row r="559" spans="1:6" ht="22.5" customHeight="1">
      <c r="A559" s="16"/>
      <c r="B559" s="2"/>
      <c r="C559" s="62">
        <v>412</v>
      </c>
      <c r="D559" s="102"/>
      <c r="E559" s="81" t="s">
        <v>175</v>
      </c>
      <c r="F559" s="197">
        <f>F554+F555+F556+F557+F558</f>
        <v>68800</v>
      </c>
    </row>
    <row r="560" spans="1:6" ht="22.5" customHeight="1">
      <c r="A560" s="16"/>
      <c r="B560" s="4">
        <v>820</v>
      </c>
      <c r="C560" s="62"/>
      <c r="D560" s="2">
        <v>4131</v>
      </c>
      <c r="E560" s="3" t="s">
        <v>176</v>
      </c>
      <c r="F560" s="1">
        <v>20000</v>
      </c>
    </row>
    <row r="561" spans="1:6" ht="22.5" customHeight="1">
      <c r="A561" s="16"/>
      <c r="B561" s="4">
        <v>820</v>
      </c>
      <c r="C561" s="5"/>
      <c r="D561" s="6">
        <v>4132</v>
      </c>
      <c r="E561" s="3" t="s">
        <v>180</v>
      </c>
      <c r="F561" s="1">
        <v>14000</v>
      </c>
    </row>
    <row r="562" spans="1:6" ht="22.5" customHeight="1">
      <c r="A562" s="16"/>
      <c r="B562" s="4">
        <v>820</v>
      </c>
      <c r="C562" s="5"/>
      <c r="D562" s="2">
        <v>4135</v>
      </c>
      <c r="E562" s="3" t="s">
        <v>85</v>
      </c>
      <c r="F562" s="1">
        <v>7000</v>
      </c>
    </row>
    <row r="563" spans="1:6" ht="22.5" customHeight="1">
      <c r="A563" s="16"/>
      <c r="B563" s="4">
        <v>820</v>
      </c>
      <c r="C563" s="107"/>
      <c r="D563" s="112">
        <v>4139</v>
      </c>
      <c r="E563" s="3" t="s">
        <v>32</v>
      </c>
      <c r="F563" s="1">
        <v>160000</v>
      </c>
    </row>
    <row r="564" spans="1:6" ht="22.5" customHeight="1" thickBot="1">
      <c r="A564" s="16"/>
      <c r="B564" s="49"/>
      <c r="C564" s="115">
        <v>413</v>
      </c>
      <c r="D564" s="82"/>
      <c r="E564" s="150" t="s">
        <v>173</v>
      </c>
      <c r="F564" s="200">
        <f>F560+F561+F562+F563</f>
        <v>201000</v>
      </c>
    </row>
    <row r="565" spans="1:6" ht="33" customHeight="1" thickBot="1" thickTop="1">
      <c r="A565" s="319" t="s">
        <v>230</v>
      </c>
      <c r="B565" s="336"/>
      <c r="C565" s="336"/>
      <c r="D565" s="336"/>
      <c r="E565" s="337"/>
      <c r="F565" s="285">
        <f>F564+F559+F553</f>
        <v>739800</v>
      </c>
    </row>
    <row r="566" spans="1:6" ht="33" customHeight="1" thickBot="1">
      <c r="A566" s="154">
        <v>15</v>
      </c>
      <c r="B566" s="360" t="s">
        <v>67</v>
      </c>
      <c r="C566" s="373"/>
      <c r="D566" s="373"/>
      <c r="E566" s="373"/>
      <c r="F566" s="374"/>
    </row>
    <row r="567" spans="1:6" ht="25.5" customHeight="1">
      <c r="A567" s="16"/>
      <c r="B567" s="87">
        <v>820</v>
      </c>
      <c r="C567" s="5"/>
      <c r="D567" s="23">
        <v>4111</v>
      </c>
      <c r="E567" s="33" t="s">
        <v>39</v>
      </c>
      <c r="F567" s="7">
        <v>240000</v>
      </c>
    </row>
    <row r="568" spans="1:6" ht="25.5" customHeight="1">
      <c r="A568" s="16"/>
      <c r="B568" s="87">
        <v>820</v>
      </c>
      <c r="C568" s="5"/>
      <c r="D568" s="2">
        <v>4112</v>
      </c>
      <c r="E568" s="3" t="s">
        <v>24</v>
      </c>
      <c r="F568" s="85">
        <v>35000</v>
      </c>
    </row>
    <row r="569" spans="1:6" ht="25.5" customHeight="1">
      <c r="A569" s="16"/>
      <c r="B569" s="87">
        <v>820</v>
      </c>
      <c r="C569" s="5"/>
      <c r="D569" s="2">
        <v>4113</v>
      </c>
      <c r="E569" s="78" t="s">
        <v>79</v>
      </c>
      <c r="F569" s="1">
        <v>58500</v>
      </c>
    </row>
    <row r="570" spans="1:6" ht="25.5" customHeight="1">
      <c r="A570" s="16"/>
      <c r="B570" s="87">
        <v>820</v>
      </c>
      <c r="C570" s="5"/>
      <c r="D570" s="49">
        <v>4114</v>
      </c>
      <c r="E570" s="5" t="s">
        <v>80</v>
      </c>
      <c r="F570" s="7">
        <v>49000</v>
      </c>
    </row>
    <row r="571" spans="1:6" ht="25.5" customHeight="1">
      <c r="A571" s="16"/>
      <c r="B571" s="87">
        <v>820</v>
      </c>
      <c r="C571" s="5"/>
      <c r="D571" s="2">
        <v>4115</v>
      </c>
      <c r="E571" s="3" t="s">
        <v>16</v>
      </c>
      <c r="F571" s="7">
        <v>6000</v>
      </c>
    </row>
    <row r="572" spans="1:6" ht="25.5" customHeight="1">
      <c r="A572" s="16"/>
      <c r="B572" s="49"/>
      <c r="C572" s="62">
        <v>411</v>
      </c>
      <c r="D572" s="102"/>
      <c r="E572" s="50" t="s">
        <v>171</v>
      </c>
      <c r="F572" s="197">
        <f>F567+F568+F569+F570+F571</f>
        <v>388500</v>
      </c>
    </row>
    <row r="573" spans="1:7" ht="25.5" customHeight="1">
      <c r="A573" s="110"/>
      <c r="B573" s="87">
        <v>820</v>
      </c>
      <c r="C573" s="5"/>
      <c r="D573" s="2">
        <v>4121</v>
      </c>
      <c r="E573" s="3" t="s">
        <v>26</v>
      </c>
      <c r="F573" s="1">
        <v>22000</v>
      </c>
      <c r="G573" s="299"/>
    </row>
    <row r="574" spans="1:6" ht="25.5" customHeight="1">
      <c r="A574" s="16"/>
      <c r="B574" s="87">
        <v>820</v>
      </c>
      <c r="C574" s="5"/>
      <c r="D574" s="2">
        <v>4122</v>
      </c>
      <c r="E574" s="3" t="s">
        <v>28</v>
      </c>
      <c r="F574" s="1">
        <v>12000</v>
      </c>
    </row>
    <row r="575" spans="1:6" ht="25.5" customHeight="1">
      <c r="A575" s="16"/>
      <c r="B575" s="87">
        <v>820</v>
      </c>
      <c r="C575" s="5"/>
      <c r="D575" s="2">
        <v>4123</v>
      </c>
      <c r="E575" s="3" t="s">
        <v>29</v>
      </c>
      <c r="F575" s="1">
        <v>14400</v>
      </c>
    </row>
    <row r="576" spans="1:6" ht="25.5" customHeight="1">
      <c r="A576" s="16"/>
      <c r="B576" s="87">
        <v>820</v>
      </c>
      <c r="C576" s="5"/>
      <c r="D576" s="2">
        <v>4125</v>
      </c>
      <c r="E576" s="3" t="s">
        <v>27</v>
      </c>
      <c r="F576" s="1">
        <v>12000</v>
      </c>
    </row>
    <row r="577" spans="1:6" ht="25.5" customHeight="1">
      <c r="A577" s="16"/>
      <c r="B577" s="105">
        <v>820</v>
      </c>
      <c r="C577" s="5"/>
      <c r="D577" s="6">
        <v>4129</v>
      </c>
      <c r="E577" s="30" t="s">
        <v>116</v>
      </c>
      <c r="F577" s="1">
        <v>15000</v>
      </c>
    </row>
    <row r="578" spans="1:6" ht="25.5" customHeight="1">
      <c r="A578" s="16"/>
      <c r="B578" s="2"/>
      <c r="C578" s="62">
        <v>412</v>
      </c>
      <c r="D578" s="102"/>
      <c r="E578" s="81" t="s">
        <v>175</v>
      </c>
      <c r="F578" s="198">
        <f>F573+F574+F575+F576+F577</f>
        <v>75400</v>
      </c>
    </row>
    <row r="579" spans="1:6" ht="25.5" customHeight="1">
      <c r="A579" s="16"/>
      <c r="B579" s="87">
        <v>820</v>
      </c>
      <c r="C579" s="62"/>
      <c r="D579" s="23">
        <v>4131</v>
      </c>
      <c r="E579" s="33" t="s">
        <v>176</v>
      </c>
      <c r="F579" s="7">
        <v>24000</v>
      </c>
    </row>
    <row r="580" spans="1:6" ht="25.5" customHeight="1">
      <c r="A580" s="16"/>
      <c r="B580" s="4">
        <v>820</v>
      </c>
      <c r="C580" s="5"/>
      <c r="D580" s="6">
        <v>4132</v>
      </c>
      <c r="E580" s="3" t="s">
        <v>180</v>
      </c>
      <c r="F580" s="7">
        <v>6500</v>
      </c>
    </row>
    <row r="581" spans="1:6" ht="25.5" customHeight="1">
      <c r="A581" s="16"/>
      <c r="B581" s="4">
        <v>435</v>
      </c>
      <c r="C581" s="5"/>
      <c r="D581" s="2">
        <v>4134</v>
      </c>
      <c r="E581" s="3" t="s">
        <v>199</v>
      </c>
      <c r="F581" s="7">
        <v>50000</v>
      </c>
    </row>
    <row r="582" spans="1:6" ht="25.5" customHeight="1">
      <c r="A582" s="16"/>
      <c r="B582" s="4">
        <v>820</v>
      </c>
      <c r="C582" s="5"/>
      <c r="D582" s="2">
        <v>4135</v>
      </c>
      <c r="E582" s="3" t="s">
        <v>85</v>
      </c>
      <c r="F582" s="7">
        <v>15500</v>
      </c>
    </row>
    <row r="583" spans="1:6" ht="25.5" customHeight="1">
      <c r="A583" s="16"/>
      <c r="B583" s="4">
        <v>820</v>
      </c>
      <c r="C583" s="107"/>
      <c r="D583" s="112">
        <v>4139</v>
      </c>
      <c r="E583" s="3" t="s">
        <v>32</v>
      </c>
      <c r="F583" s="88">
        <v>160000</v>
      </c>
    </row>
    <row r="584" spans="1:6" ht="25.5" customHeight="1" thickBot="1">
      <c r="A584" s="16"/>
      <c r="B584" s="105"/>
      <c r="C584" s="115">
        <v>413</v>
      </c>
      <c r="D584" s="82"/>
      <c r="E584" s="150" t="s">
        <v>173</v>
      </c>
      <c r="F584" s="196">
        <f>F579+F580+F581+F582+F583</f>
        <v>256000</v>
      </c>
    </row>
    <row r="585" spans="1:6" ht="30" customHeight="1" thickBot="1" thickTop="1">
      <c r="A585" s="364" t="s">
        <v>231</v>
      </c>
      <c r="B585" s="365"/>
      <c r="C585" s="365"/>
      <c r="D585" s="365"/>
      <c r="E585" s="366"/>
      <c r="F585" s="184">
        <f>F584+F578+F572</f>
        <v>719900</v>
      </c>
    </row>
    <row r="586" spans="1:6" ht="27.75" customHeight="1" thickBot="1" thickTop="1">
      <c r="A586" s="99"/>
      <c r="B586" s="100"/>
      <c r="C586" s="100"/>
      <c r="D586" s="100"/>
      <c r="E586" s="100"/>
      <c r="F586" s="251"/>
    </row>
    <row r="587" spans="1:6" ht="17.25" customHeight="1">
      <c r="A587" s="70" t="s">
        <v>1</v>
      </c>
      <c r="B587" s="71" t="s">
        <v>3</v>
      </c>
      <c r="C587" s="70" t="s">
        <v>203</v>
      </c>
      <c r="D587" s="72" t="s">
        <v>203</v>
      </c>
      <c r="E587" s="42" t="s">
        <v>0</v>
      </c>
      <c r="F587" s="43" t="s">
        <v>5</v>
      </c>
    </row>
    <row r="588" spans="1:6" ht="15" customHeight="1" thickBot="1">
      <c r="A588" s="73" t="s">
        <v>2</v>
      </c>
      <c r="B588" s="74" t="s">
        <v>2</v>
      </c>
      <c r="C588" s="73" t="s">
        <v>2</v>
      </c>
      <c r="D588" s="75" t="s">
        <v>2</v>
      </c>
      <c r="E588" s="46"/>
      <c r="F588" s="13">
        <v>2010</v>
      </c>
    </row>
    <row r="589" spans="1:6" ht="34.5" customHeight="1" thickBot="1">
      <c r="A589" s="104">
        <v>16</v>
      </c>
      <c r="B589" s="370" t="s">
        <v>114</v>
      </c>
      <c r="C589" s="371"/>
      <c r="D589" s="371"/>
      <c r="E589" s="371"/>
      <c r="F589" s="372"/>
    </row>
    <row r="590" spans="1:6" ht="24.75" customHeight="1">
      <c r="A590" s="16"/>
      <c r="B590" s="87">
        <v>820</v>
      </c>
      <c r="C590" s="5"/>
      <c r="D590" s="23">
        <v>4111</v>
      </c>
      <c r="E590" s="33" t="s">
        <v>39</v>
      </c>
      <c r="F590" s="7">
        <v>47000</v>
      </c>
    </row>
    <row r="591" spans="1:6" ht="24.75" customHeight="1">
      <c r="A591" s="16"/>
      <c r="B591" s="87">
        <v>820</v>
      </c>
      <c r="C591" s="5"/>
      <c r="D591" s="2">
        <v>4112</v>
      </c>
      <c r="E591" s="3" t="s">
        <v>24</v>
      </c>
      <c r="F591" s="1">
        <v>7500</v>
      </c>
    </row>
    <row r="592" spans="1:6" ht="24.75" customHeight="1">
      <c r="A592" s="16"/>
      <c r="B592" s="87">
        <v>820</v>
      </c>
      <c r="C592" s="5"/>
      <c r="D592" s="2">
        <v>4113</v>
      </c>
      <c r="E592" s="3" t="s">
        <v>79</v>
      </c>
      <c r="F592" s="1">
        <v>12000</v>
      </c>
    </row>
    <row r="593" spans="1:6" ht="24.75" customHeight="1">
      <c r="A593" s="16"/>
      <c r="B593" s="87">
        <v>820</v>
      </c>
      <c r="C593" s="5"/>
      <c r="D593" s="2">
        <v>4114</v>
      </c>
      <c r="E593" s="3" t="s">
        <v>80</v>
      </c>
      <c r="F593" s="1">
        <v>10500</v>
      </c>
    </row>
    <row r="594" spans="1:6" ht="24.75" customHeight="1">
      <c r="A594" s="16"/>
      <c r="B594" s="87">
        <v>820</v>
      </c>
      <c r="C594" s="5"/>
      <c r="D594" s="2">
        <v>4115</v>
      </c>
      <c r="E594" s="3" t="s">
        <v>16</v>
      </c>
      <c r="F594" s="1">
        <v>1500</v>
      </c>
    </row>
    <row r="595" spans="1:7" ht="24.75" customHeight="1">
      <c r="A595" s="16"/>
      <c r="B595" s="49"/>
      <c r="C595" s="62">
        <v>411</v>
      </c>
      <c r="D595" s="102"/>
      <c r="E595" s="86" t="s">
        <v>171</v>
      </c>
      <c r="F595" s="198">
        <f>F590+F591+F592+F593+F594</f>
        <v>78500</v>
      </c>
      <c r="G595" s="299"/>
    </row>
    <row r="596" spans="1:7" ht="24.75" customHeight="1">
      <c r="A596" s="16"/>
      <c r="B596" s="87">
        <v>820</v>
      </c>
      <c r="C596" s="5"/>
      <c r="D596" s="2">
        <v>4121</v>
      </c>
      <c r="E596" s="3" t="s">
        <v>26</v>
      </c>
      <c r="F596" s="1">
        <v>5000</v>
      </c>
      <c r="G596" s="299"/>
    </row>
    <row r="597" spans="1:6" ht="24.75" customHeight="1">
      <c r="A597" s="16"/>
      <c r="B597" s="87">
        <v>820</v>
      </c>
      <c r="C597" s="5"/>
      <c r="D597" s="2">
        <v>4122</v>
      </c>
      <c r="E597" s="3" t="s">
        <v>28</v>
      </c>
      <c r="F597" s="1">
        <v>2500</v>
      </c>
    </row>
    <row r="598" spans="1:6" ht="24.75" customHeight="1">
      <c r="A598" s="16"/>
      <c r="B598" s="87">
        <v>820</v>
      </c>
      <c r="C598" s="5"/>
      <c r="D598" s="2">
        <v>4123</v>
      </c>
      <c r="E598" s="3" t="s">
        <v>29</v>
      </c>
      <c r="F598" s="1">
        <v>3000</v>
      </c>
    </row>
    <row r="599" spans="1:6" ht="24.75" customHeight="1">
      <c r="A599" s="16"/>
      <c r="B599" s="87">
        <v>820</v>
      </c>
      <c r="C599" s="5"/>
      <c r="D599" s="2">
        <v>4125</v>
      </c>
      <c r="E599" s="3" t="s">
        <v>27</v>
      </c>
      <c r="F599" s="1">
        <v>2500</v>
      </c>
    </row>
    <row r="600" spans="1:6" ht="24.75" customHeight="1">
      <c r="A600" s="16"/>
      <c r="B600" s="87">
        <v>820</v>
      </c>
      <c r="C600" s="5"/>
      <c r="D600" s="2">
        <v>4129</v>
      </c>
      <c r="E600" s="3" t="s">
        <v>116</v>
      </c>
      <c r="F600" s="1">
        <v>7000</v>
      </c>
    </row>
    <row r="601" spans="1:6" ht="24.75" customHeight="1">
      <c r="A601" s="16"/>
      <c r="B601" s="49"/>
      <c r="C601" s="62">
        <v>412</v>
      </c>
      <c r="D601" s="102"/>
      <c r="E601" s="81" t="s">
        <v>175</v>
      </c>
      <c r="F601" s="198">
        <f>F596+F597+F598+F599+F600</f>
        <v>20000</v>
      </c>
    </row>
    <row r="602" spans="1:6" ht="24.75" customHeight="1">
      <c r="A602" s="16"/>
      <c r="B602" s="4">
        <v>820</v>
      </c>
      <c r="C602" s="62"/>
      <c r="D602" s="2">
        <v>4131</v>
      </c>
      <c r="E602" s="3" t="s">
        <v>176</v>
      </c>
      <c r="F602" s="1">
        <v>5000</v>
      </c>
    </row>
    <row r="603" spans="1:6" ht="24.75" customHeight="1">
      <c r="A603" s="16"/>
      <c r="B603" s="4">
        <v>820</v>
      </c>
      <c r="C603" s="5"/>
      <c r="D603" s="6">
        <v>4132</v>
      </c>
      <c r="E603" s="3" t="s">
        <v>180</v>
      </c>
      <c r="F603" s="1">
        <v>1000</v>
      </c>
    </row>
    <row r="604" spans="1:6" ht="24.75" customHeight="1">
      <c r="A604" s="16"/>
      <c r="B604" s="4">
        <v>435</v>
      </c>
      <c r="C604" s="5"/>
      <c r="D604" s="2">
        <v>4134</v>
      </c>
      <c r="E604" s="3" t="s">
        <v>199</v>
      </c>
      <c r="F604" s="1">
        <v>20000</v>
      </c>
    </row>
    <row r="605" spans="1:6" ht="24.75" customHeight="1">
      <c r="A605" s="16"/>
      <c r="B605" s="4">
        <v>820</v>
      </c>
      <c r="C605" s="5"/>
      <c r="D605" s="2">
        <v>4135</v>
      </c>
      <c r="E605" s="3" t="s">
        <v>85</v>
      </c>
      <c r="F605" s="1">
        <v>3000</v>
      </c>
    </row>
    <row r="606" spans="1:6" ht="24.75" customHeight="1">
      <c r="A606" s="16"/>
      <c r="B606" s="87">
        <v>820</v>
      </c>
      <c r="C606" s="107"/>
      <c r="D606" s="2">
        <v>4139</v>
      </c>
      <c r="E606" s="3" t="s">
        <v>32</v>
      </c>
      <c r="F606" s="1">
        <v>30000</v>
      </c>
    </row>
    <row r="607" spans="1:6" ht="24.75" customHeight="1" thickBot="1">
      <c r="A607" s="16"/>
      <c r="B607" s="49"/>
      <c r="C607" s="115">
        <v>413</v>
      </c>
      <c r="D607" s="82"/>
      <c r="E607" s="36" t="s">
        <v>173</v>
      </c>
      <c r="F607" s="200">
        <f>F602+F603+F604+F605+F606</f>
        <v>59000</v>
      </c>
    </row>
    <row r="608" spans="1:6" ht="24.75" customHeight="1" thickBot="1" thickTop="1">
      <c r="A608" s="319" t="s">
        <v>195</v>
      </c>
      <c r="B608" s="320"/>
      <c r="C608" s="320"/>
      <c r="D608" s="320"/>
      <c r="E608" s="321"/>
      <c r="F608" s="278">
        <f>F607+F601+F595</f>
        <v>157500</v>
      </c>
    </row>
    <row r="609" spans="1:6" ht="31.5" customHeight="1" thickBot="1">
      <c r="A609" s="154">
        <v>17</v>
      </c>
      <c r="B609" s="360" t="s">
        <v>115</v>
      </c>
      <c r="C609" s="361"/>
      <c r="D609" s="361"/>
      <c r="E609" s="361"/>
      <c r="F609" s="362"/>
    </row>
    <row r="610" spans="1:7" ht="24.75" customHeight="1">
      <c r="A610" s="16"/>
      <c r="B610" s="87">
        <v>820</v>
      </c>
      <c r="C610" s="5"/>
      <c r="D610" s="23">
        <v>4111</v>
      </c>
      <c r="E610" s="33" t="s">
        <v>39</v>
      </c>
      <c r="F610" s="7">
        <v>57000</v>
      </c>
      <c r="G610" s="93"/>
    </row>
    <row r="611" spans="1:6" ht="24.75" customHeight="1">
      <c r="A611" s="16"/>
      <c r="B611" s="87">
        <v>820</v>
      </c>
      <c r="C611" s="5"/>
      <c r="D611" s="2">
        <v>4112</v>
      </c>
      <c r="E611" s="3" t="s">
        <v>24</v>
      </c>
      <c r="F611" s="1">
        <v>9500</v>
      </c>
    </row>
    <row r="612" spans="1:6" ht="24.75" customHeight="1">
      <c r="A612" s="16"/>
      <c r="B612" s="87">
        <v>820</v>
      </c>
      <c r="C612" s="5"/>
      <c r="D612" s="2">
        <v>4113</v>
      </c>
      <c r="E612" s="78" t="s">
        <v>79</v>
      </c>
      <c r="F612" s="1">
        <v>14500</v>
      </c>
    </row>
    <row r="613" spans="1:6" ht="24.75" customHeight="1">
      <c r="A613" s="16"/>
      <c r="B613" s="87">
        <v>820</v>
      </c>
      <c r="C613" s="5"/>
      <c r="D613" s="49">
        <v>4114</v>
      </c>
      <c r="E613" s="5" t="s">
        <v>80</v>
      </c>
      <c r="F613" s="1">
        <v>12000</v>
      </c>
    </row>
    <row r="614" spans="1:6" ht="24.75" customHeight="1">
      <c r="A614" s="16"/>
      <c r="B614" s="87">
        <v>820</v>
      </c>
      <c r="C614" s="5"/>
      <c r="D614" s="2">
        <v>4115</v>
      </c>
      <c r="E614" s="3" t="s">
        <v>16</v>
      </c>
      <c r="F614" s="1">
        <v>1500</v>
      </c>
    </row>
    <row r="615" spans="1:6" ht="22.5" customHeight="1">
      <c r="A615" s="16"/>
      <c r="B615" s="49"/>
      <c r="C615" s="62">
        <v>411</v>
      </c>
      <c r="D615" s="102"/>
      <c r="E615" s="50" t="s">
        <v>171</v>
      </c>
      <c r="F615" s="197">
        <f>F610+F611+F612+F613+F614</f>
        <v>94500</v>
      </c>
    </row>
    <row r="616" spans="1:7" ht="24.75" customHeight="1">
      <c r="A616" s="16"/>
      <c r="B616" s="87">
        <v>820</v>
      </c>
      <c r="C616" s="5"/>
      <c r="D616" s="2">
        <v>4121</v>
      </c>
      <c r="E616" s="3" t="s">
        <v>26</v>
      </c>
      <c r="F616" s="1">
        <v>5000</v>
      </c>
      <c r="G616" s="299"/>
    </row>
    <row r="617" spans="1:7" ht="24.75" customHeight="1">
      <c r="A617" s="16"/>
      <c r="B617" s="87">
        <v>820</v>
      </c>
      <c r="C617" s="5"/>
      <c r="D617" s="2">
        <v>4122</v>
      </c>
      <c r="E617" s="3" t="s">
        <v>28</v>
      </c>
      <c r="F617" s="1">
        <v>3000</v>
      </c>
      <c r="G617" s="299"/>
    </row>
    <row r="618" spans="1:7" ht="24.75" customHeight="1">
      <c r="A618" s="16"/>
      <c r="B618" s="87">
        <v>820</v>
      </c>
      <c r="C618" s="5"/>
      <c r="D618" s="2">
        <v>4123</v>
      </c>
      <c r="E618" s="3" t="s">
        <v>29</v>
      </c>
      <c r="F618" s="1">
        <v>3600</v>
      </c>
      <c r="G618" s="299"/>
    </row>
    <row r="619" spans="1:7" ht="24.75" customHeight="1">
      <c r="A619" s="16"/>
      <c r="B619" s="87">
        <v>820</v>
      </c>
      <c r="C619" s="5"/>
      <c r="D619" s="2">
        <v>4125</v>
      </c>
      <c r="E619" s="3" t="s">
        <v>27</v>
      </c>
      <c r="F619" s="1">
        <v>3000</v>
      </c>
      <c r="G619" s="299"/>
    </row>
    <row r="620" spans="1:6" ht="24.75" customHeight="1">
      <c r="A620" s="16"/>
      <c r="B620" s="87">
        <v>820</v>
      </c>
      <c r="C620" s="5"/>
      <c r="D620" s="2">
        <v>4129</v>
      </c>
      <c r="E620" s="3" t="s">
        <v>116</v>
      </c>
      <c r="F620" s="1">
        <v>8000</v>
      </c>
    </row>
    <row r="621" spans="1:6" ht="21.75" customHeight="1">
      <c r="A621" s="16"/>
      <c r="B621" s="2"/>
      <c r="C621" s="62">
        <v>412</v>
      </c>
      <c r="D621" s="102"/>
      <c r="E621" s="81" t="s">
        <v>175</v>
      </c>
      <c r="F621" s="197">
        <f>F616+F617+F618+F619+F620</f>
        <v>22600</v>
      </c>
    </row>
    <row r="622" spans="1:6" ht="24.75" customHeight="1">
      <c r="A622" s="16"/>
      <c r="B622" s="87">
        <v>820</v>
      </c>
      <c r="C622" s="62"/>
      <c r="D622" s="2">
        <v>4131</v>
      </c>
      <c r="E622" s="3" t="s">
        <v>176</v>
      </c>
      <c r="F622" s="1">
        <v>5000</v>
      </c>
    </row>
    <row r="623" spans="1:6" ht="24.75" customHeight="1">
      <c r="A623" s="16"/>
      <c r="B623" s="4">
        <v>820</v>
      </c>
      <c r="C623" s="5"/>
      <c r="D623" s="6">
        <v>4132</v>
      </c>
      <c r="E623" s="3" t="s">
        <v>180</v>
      </c>
      <c r="F623" s="1">
        <v>1000</v>
      </c>
    </row>
    <row r="624" spans="1:6" ht="24.75" customHeight="1">
      <c r="A624" s="16"/>
      <c r="B624" s="4">
        <v>435</v>
      </c>
      <c r="C624" s="5"/>
      <c r="D624" s="2">
        <v>4134</v>
      </c>
      <c r="E624" s="3" t="s">
        <v>199</v>
      </c>
      <c r="F624" s="1">
        <v>9000</v>
      </c>
    </row>
    <row r="625" spans="1:6" ht="24.75" customHeight="1">
      <c r="A625" s="16"/>
      <c r="B625" s="4">
        <v>820</v>
      </c>
      <c r="C625" s="5"/>
      <c r="D625" s="2">
        <v>4135</v>
      </c>
      <c r="E625" s="3" t="s">
        <v>85</v>
      </c>
      <c r="F625" s="1">
        <v>3000</v>
      </c>
    </row>
    <row r="626" spans="1:6" ht="24.75" customHeight="1">
      <c r="A626" s="16"/>
      <c r="B626" s="87">
        <v>820</v>
      </c>
      <c r="C626" s="107"/>
      <c r="D626" s="108">
        <v>4139</v>
      </c>
      <c r="E626" s="3" t="s">
        <v>32</v>
      </c>
      <c r="F626" s="1">
        <v>30000</v>
      </c>
    </row>
    <row r="627" spans="1:6" ht="24.75" customHeight="1" thickBot="1">
      <c r="A627" s="16"/>
      <c r="B627" s="49"/>
      <c r="C627" s="115">
        <v>413</v>
      </c>
      <c r="D627" s="82"/>
      <c r="E627" s="150" t="s">
        <v>173</v>
      </c>
      <c r="F627" s="200">
        <f>F622+F623+F624+F625+F626</f>
        <v>48000</v>
      </c>
    </row>
    <row r="628" spans="1:6" ht="33" customHeight="1" thickBot="1" thickTop="1">
      <c r="A628" s="319" t="s">
        <v>214</v>
      </c>
      <c r="B628" s="341"/>
      <c r="C628" s="341"/>
      <c r="D628" s="341"/>
      <c r="E628" s="342"/>
      <c r="F628" s="285">
        <f>F627+F621+F615</f>
        <v>165100</v>
      </c>
    </row>
    <row r="629" spans="1:7" ht="20.25" customHeight="1" thickBot="1">
      <c r="A629" s="99"/>
      <c r="B629" s="156"/>
      <c r="C629" s="156"/>
      <c r="D629" s="156"/>
      <c r="E629" s="156"/>
      <c r="F629" s="251"/>
      <c r="G629" s="93"/>
    </row>
    <row r="630" spans="1:6" ht="21.75" customHeight="1">
      <c r="A630" s="70" t="s">
        <v>1</v>
      </c>
      <c r="B630" s="71" t="s">
        <v>3</v>
      </c>
      <c r="C630" s="70" t="s">
        <v>203</v>
      </c>
      <c r="D630" s="72" t="s">
        <v>203</v>
      </c>
      <c r="E630" s="42" t="s">
        <v>0</v>
      </c>
      <c r="F630" s="43" t="s">
        <v>5</v>
      </c>
    </row>
    <row r="631" spans="1:6" ht="19.5" customHeight="1" thickBot="1">
      <c r="A631" s="73" t="s">
        <v>2</v>
      </c>
      <c r="B631" s="74" t="s">
        <v>2</v>
      </c>
      <c r="C631" s="73" t="s">
        <v>2</v>
      </c>
      <c r="D631" s="75" t="s">
        <v>2</v>
      </c>
      <c r="E631" s="46"/>
      <c r="F631" s="13">
        <v>2010</v>
      </c>
    </row>
    <row r="632" spans="1:6" ht="32.25" customHeight="1" thickBot="1">
      <c r="A632" s="137">
        <v>18</v>
      </c>
      <c r="B632" s="370" t="s">
        <v>111</v>
      </c>
      <c r="C632" s="394"/>
      <c r="D632" s="394"/>
      <c r="E632" s="394"/>
      <c r="F632" s="286"/>
    </row>
    <row r="633" spans="1:7" ht="25.5" customHeight="1">
      <c r="A633" s="16"/>
      <c r="B633" s="87">
        <v>810</v>
      </c>
      <c r="C633" s="5"/>
      <c r="D633" s="23">
        <v>4111</v>
      </c>
      <c r="E633" s="33" t="s">
        <v>39</v>
      </c>
      <c r="F633" s="7">
        <v>37500</v>
      </c>
      <c r="G633" s="93"/>
    </row>
    <row r="634" spans="1:6" ht="25.5" customHeight="1">
      <c r="A634" s="16"/>
      <c r="B634" s="4">
        <v>810</v>
      </c>
      <c r="C634" s="5"/>
      <c r="D634" s="2">
        <v>4112</v>
      </c>
      <c r="E634" s="3" t="s">
        <v>24</v>
      </c>
      <c r="F634" s="85">
        <v>8000</v>
      </c>
    </row>
    <row r="635" spans="1:6" ht="25.5" customHeight="1">
      <c r="A635" s="16"/>
      <c r="B635" s="4">
        <v>810</v>
      </c>
      <c r="C635" s="5"/>
      <c r="D635" s="2">
        <v>4113</v>
      </c>
      <c r="E635" s="78" t="s">
        <v>79</v>
      </c>
      <c r="F635" s="1">
        <v>12000</v>
      </c>
    </row>
    <row r="636" spans="1:7" s="5" customFormat="1" ht="25.5" customHeight="1">
      <c r="A636" s="16"/>
      <c r="B636" s="4">
        <v>810</v>
      </c>
      <c r="D636" s="49">
        <v>4114</v>
      </c>
      <c r="E636" s="5" t="s">
        <v>80</v>
      </c>
      <c r="F636" s="7">
        <v>11000</v>
      </c>
      <c r="G636" s="93"/>
    </row>
    <row r="637" spans="1:6" ht="25.5" customHeight="1">
      <c r="A637" s="16"/>
      <c r="B637" s="4">
        <v>810</v>
      </c>
      <c r="C637" s="5"/>
      <c r="D637" s="2">
        <v>4115</v>
      </c>
      <c r="E637" s="3" t="s">
        <v>16</v>
      </c>
      <c r="F637" s="7">
        <v>1200</v>
      </c>
    </row>
    <row r="638" spans="1:6" ht="18" customHeight="1">
      <c r="A638" s="16"/>
      <c r="B638" s="49"/>
      <c r="C638" s="62">
        <v>411</v>
      </c>
      <c r="D638" s="102"/>
      <c r="E638" s="50" t="s">
        <v>171</v>
      </c>
      <c r="F638" s="198">
        <f>F633+F634+F635+F636+F637</f>
        <v>69700</v>
      </c>
    </row>
    <row r="639" spans="1:7" ht="25.5" customHeight="1">
      <c r="A639" s="16"/>
      <c r="B639" s="4">
        <v>810</v>
      </c>
      <c r="C639" s="5"/>
      <c r="D639" s="2">
        <v>4121</v>
      </c>
      <c r="E639" s="3" t="s">
        <v>26</v>
      </c>
      <c r="F639" s="1">
        <v>4000</v>
      </c>
      <c r="G639" s="299"/>
    </row>
    <row r="640" spans="1:6" ht="25.5" customHeight="1">
      <c r="A640" s="16"/>
      <c r="B640" s="4">
        <v>810</v>
      </c>
      <c r="C640" s="5"/>
      <c r="D640" s="2">
        <v>4122</v>
      </c>
      <c r="E640" s="3" t="s">
        <v>28</v>
      </c>
      <c r="F640" s="1">
        <v>18200</v>
      </c>
    </row>
    <row r="641" spans="1:6" ht="25.5" customHeight="1">
      <c r="A641" s="16"/>
      <c r="B641" s="4">
        <v>810</v>
      </c>
      <c r="C641" s="5"/>
      <c r="D641" s="2">
        <v>4123</v>
      </c>
      <c r="E641" s="3" t="s">
        <v>29</v>
      </c>
      <c r="F641" s="1">
        <v>18200</v>
      </c>
    </row>
    <row r="642" spans="1:6" ht="25.5" customHeight="1">
      <c r="A642" s="16"/>
      <c r="B642" s="4">
        <v>810</v>
      </c>
      <c r="C642" s="5"/>
      <c r="D642" s="2">
        <v>4125</v>
      </c>
      <c r="E642" s="3" t="s">
        <v>27</v>
      </c>
      <c r="F642" s="1">
        <v>2500</v>
      </c>
    </row>
    <row r="643" spans="1:6" ht="25.5" customHeight="1">
      <c r="A643" s="16"/>
      <c r="B643" s="4">
        <v>810</v>
      </c>
      <c r="C643" s="5"/>
      <c r="D643" s="2">
        <v>4129</v>
      </c>
      <c r="E643" s="3" t="s">
        <v>30</v>
      </c>
      <c r="F643" s="1">
        <v>1500</v>
      </c>
    </row>
    <row r="644" spans="1:6" ht="20.25" customHeight="1">
      <c r="A644" s="16"/>
      <c r="B644" s="49"/>
      <c r="C644" s="62">
        <v>412</v>
      </c>
      <c r="D644" s="102"/>
      <c r="E644" s="81" t="s">
        <v>175</v>
      </c>
      <c r="F644" s="197">
        <f>F639+F640+F641+F642+F643</f>
        <v>44400</v>
      </c>
    </row>
    <row r="645" spans="1:6" ht="25.5" customHeight="1">
      <c r="A645" s="16"/>
      <c r="B645" s="4">
        <v>810</v>
      </c>
      <c r="C645" s="5"/>
      <c r="D645" s="2">
        <v>4131</v>
      </c>
      <c r="E645" s="3" t="s">
        <v>176</v>
      </c>
      <c r="F645" s="1">
        <v>2000</v>
      </c>
    </row>
    <row r="646" spans="1:6" ht="25.5" customHeight="1">
      <c r="A646" s="16"/>
      <c r="B646" s="4">
        <v>435</v>
      </c>
      <c r="C646" s="5"/>
      <c r="D646" s="2">
        <v>4134</v>
      </c>
      <c r="E646" s="60" t="s">
        <v>199</v>
      </c>
      <c r="F646" s="7">
        <v>40000</v>
      </c>
    </row>
    <row r="647" spans="1:6" ht="25.5" customHeight="1">
      <c r="A647" s="16"/>
      <c r="B647" s="4">
        <v>810</v>
      </c>
      <c r="C647" s="187"/>
      <c r="D647" s="2">
        <v>4139</v>
      </c>
      <c r="E647" s="3" t="s">
        <v>32</v>
      </c>
      <c r="F647" s="7">
        <v>6000</v>
      </c>
    </row>
    <row r="648" spans="1:6" ht="25.5" customHeight="1">
      <c r="A648" s="16"/>
      <c r="B648" s="2"/>
      <c r="C648" s="166">
        <v>413</v>
      </c>
      <c r="D648" s="118"/>
      <c r="E648" s="81" t="s">
        <v>173</v>
      </c>
      <c r="F648" s="202">
        <f>F645+F647+F646</f>
        <v>48000</v>
      </c>
    </row>
    <row r="649" spans="1:6" ht="25.5" customHeight="1">
      <c r="A649" s="16"/>
      <c r="B649" s="4">
        <v>412</v>
      </c>
      <c r="C649" s="62"/>
      <c r="D649" s="58">
        <v>4142</v>
      </c>
      <c r="E649" s="57" t="s">
        <v>159</v>
      </c>
      <c r="F649" s="152">
        <v>50000</v>
      </c>
    </row>
    <row r="650" spans="1:6" ht="25.5" customHeight="1">
      <c r="A650" s="16"/>
      <c r="B650" s="2"/>
      <c r="C650" s="62">
        <v>414</v>
      </c>
      <c r="D650" s="118"/>
      <c r="E650" s="81" t="s">
        <v>87</v>
      </c>
      <c r="F650" s="202">
        <f>SUM(F649)</f>
        <v>50000</v>
      </c>
    </row>
    <row r="651" spans="1:7" ht="25.5" customHeight="1">
      <c r="A651" s="16"/>
      <c r="B651" s="4">
        <v>412</v>
      </c>
      <c r="C651" s="5"/>
      <c r="D651" s="2">
        <v>4161</v>
      </c>
      <c r="E651" s="3" t="s">
        <v>97</v>
      </c>
      <c r="F651" s="152">
        <v>378000</v>
      </c>
      <c r="G651" s="299"/>
    </row>
    <row r="652" spans="1:6" ht="17.25" customHeight="1" thickBot="1">
      <c r="A652" s="16"/>
      <c r="B652" s="49"/>
      <c r="C652" s="157">
        <v>416</v>
      </c>
      <c r="D652" s="158"/>
      <c r="E652" s="36" t="s">
        <v>33</v>
      </c>
      <c r="F652" s="203">
        <f>F651</f>
        <v>378000</v>
      </c>
    </row>
    <row r="653" spans="1:6" ht="24" customHeight="1" thickBot="1" thickTop="1">
      <c r="A653" s="319" t="s">
        <v>232</v>
      </c>
      <c r="B653" s="341"/>
      <c r="C653" s="341"/>
      <c r="D653" s="341"/>
      <c r="E653" s="342"/>
      <c r="F653" s="285">
        <f>F652+F648+F644+F638+F650</f>
        <v>590100</v>
      </c>
    </row>
    <row r="654" spans="1:6" ht="28.5" customHeight="1" thickBot="1">
      <c r="A654" s="154">
        <v>19</v>
      </c>
      <c r="B654" s="360" t="s">
        <v>112</v>
      </c>
      <c r="C654" s="361"/>
      <c r="D654" s="361"/>
      <c r="E654" s="361"/>
      <c r="F654" s="362"/>
    </row>
    <row r="655" spans="1:6" ht="25.5" customHeight="1">
      <c r="A655" s="16"/>
      <c r="B655" s="87">
        <v>810</v>
      </c>
      <c r="C655" s="5"/>
      <c r="D655" s="23">
        <v>4111</v>
      </c>
      <c r="E655" s="33" t="s">
        <v>39</v>
      </c>
      <c r="F655" s="7">
        <v>124000</v>
      </c>
    </row>
    <row r="656" spans="1:6" ht="25.5" customHeight="1">
      <c r="A656" s="16"/>
      <c r="B656" s="4">
        <v>810</v>
      </c>
      <c r="C656" s="5"/>
      <c r="D656" s="2">
        <v>4112</v>
      </c>
      <c r="E656" s="3" t="s">
        <v>24</v>
      </c>
      <c r="F656" s="85">
        <v>19000</v>
      </c>
    </row>
    <row r="657" spans="1:6" ht="25.5" customHeight="1">
      <c r="A657" s="16"/>
      <c r="B657" s="4">
        <v>810</v>
      </c>
      <c r="C657" s="5"/>
      <c r="D657" s="2">
        <v>4113</v>
      </c>
      <c r="E657" s="78" t="s">
        <v>79</v>
      </c>
      <c r="F657" s="159">
        <v>29300</v>
      </c>
    </row>
    <row r="658" spans="1:6" ht="25.5" customHeight="1">
      <c r="A658" s="16"/>
      <c r="B658" s="4">
        <v>810</v>
      </c>
      <c r="C658" s="5"/>
      <c r="D658" s="49">
        <v>4114</v>
      </c>
      <c r="E658" s="3" t="s">
        <v>80</v>
      </c>
      <c r="F658" s="160">
        <v>23000</v>
      </c>
    </row>
    <row r="659" spans="1:6" ht="25.5" customHeight="1">
      <c r="A659" s="16"/>
      <c r="B659" s="4">
        <v>810</v>
      </c>
      <c r="C659" s="5"/>
      <c r="D659" s="2">
        <v>4115</v>
      </c>
      <c r="E659" s="3" t="s">
        <v>16</v>
      </c>
      <c r="F659" s="160">
        <v>3200</v>
      </c>
    </row>
    <row r="660" spans="1:6" ht="25.5" customHeight="1">
      <c r="A660" s="16"/>
      <c r="B660" s="49"/>
      <c r="C660" s="62">
        <v>411</v>
      </c>
      <c r="D660" s="102"/>
      <c r="E660" s="50" t="s">
        <v>171</v>
      </c>
      <c r="F660" s="198">
        <f>F655+F656+F657+F658+F659</f>
        <v>198500</v>
      </c>
    </row>
    <row r="661" spans="1:7" ht="25.5" customHeight="1">
      <c r="A661" s="16"/>
      <c r="B661" s="4">
        <v>810</v>
      </c>
      <c r="C661" s="5"/>
      <c r="D661" s="2">
        <v>4121</v>
      </c>
      <c r="E661" s="3" t="s">
        <v>26</v>
      </c>
      <c r="F661" s="140">
        <v>11500</v>
      </c>
      <c r="G661" s="299"/>
    </row>
    <row r="662" spans="1:6" ht="25.5" customHeight="1">
      <c r="A662" s="16"/>
      <c r="B662" s="4">
        <v>810</v>
      </c>
      <c r="C662" s="5"/>
      <c r="D662" s="2">
        <v>4122</v>
      </c>
      <c r="E662" s="3" t="s">
        <v>28</v>
      </c>
      <c r="F662" s="140">
        <v>6500</v>
      </c>
    </row>
    <row r="663" spans="1:6" ht="25.5" customHeight="1">
      <c r="A663" s="16"/>
      <c r="B663" s="4">
        <v>810</v>
      </c>
      <c r="C663" s="5"/>
      <c r="D663" s="2">
        <v>4123</v>
      </c>
      <c r="E663" s="3" t="s">
        <v>29</v>
      </c>
      <c r="F663" s="140">
        <v>7800</v>
      </c>
    </row>
    <row r="664" spans="1:6" ht="25.5" customHeight="1">
      <c r="A664" s="16"/>
      <c r="B664" s="4">
        <v>810</v>
      </c>
      <c r="C664" s="5"/>
      <c r="D664" s="2">
        <v>4125</v>
      </c>
      <c r="E664" s="3" t="s">
        <v>27</v>
      </c>
      <c r="F664" s="140">
        <v>6000</v>
      </c>
    </row>
    <row r="665" spans="1:6" ht="25.5" customHeight="1">
      <c r="A665" s="16"/>
      <c r="B665" s="4">
        <v>810</v>
      </c>
      <c r="C665" s="5"/>
      <c r="D665" s="6">
        <v>4129</v>
      </c>
      <c r="E665" s="30" t="s">
        <v>116</v>
      </c>
      <c r="F665" s="140">
        <v>8000</v>
      </c>
    </row>
    <row r="666" spans="1:6" ht="20.25" customHeight="1">
      <c r="A666" s="16"/>
      <c r="B666" s="49"/>
      <c r="C666" s="62">
        <v>412</v>
      </c>
      <c r="D666" s="79"/>
      <c r="E666" s="81" t="s">
        <v>175</v>
      </c>
      <c r="F666" s="195">
        <f>F661+F662+F663+F664+F665</f>
        <v>39800</v>
      </c>
    </row>
    <row r="667" spans="1:6" ht="20.25" customHeight="1">
      <c r="A667" s="16"/>
      <c r="B667" s="4">
        <v>810</v>
      </c>
      <c r="C667" s="62"/>
      <c r="D667" s="23">
        <v>4131</v>
      </c>
      <c r="E667" s="33" t="s">
        <v>176</v>
      </c>
      <c r="F667" s="159">
        <v>20000</v>
      </c>
    </row>
    <row r="668" spans="1:6" ht="18" customHeight="1">
      <c r="A668" s="16"/>
      <c r="B668" s="4">
        <v>435</v>
      </c>
      <c r="C668" s="62"/>
      <c r="D668" s="116">
        <v>4134</v>
      </c>
      <c r="E668" s="128" t="s">
        <v>199</v>
      </c>
      <c r="F668" s="159">
        <v>80000</v>
      </c>
    </row>
    <row r="669" spans="1:6" ht="25.5" customHeight="1">
      <c r="A669" s="16"/>
      <c r="B669" s="4">
        <v>810</v>
      </c>
      <c r="C669" s="107"/>
      <c r="D669" s="108">
        <v>4139</v>
      </c>
      <c r="E669" s="3" t="s">
        <v>32</v>
      </c>
      <c r="F669" s="159">
        <v>40000</v>
      </c>
    </row>
    <row r="670" spans="1:6" ht="25.5" customHeight="1" thickBot="1">
      <c r="A670" s="16"/>
      <c r="B670" s="49"/>
      <c r="C670" s="115">
        <v>413</v>
      </c>
      <c r="D670" s="82"/>
      <c r="E670" s="150" t="s">
        <v>173</v>
      </c>
      <c r="F670" s="196">
        <f>F667+F669+F668</f>
        <v>140000</v>
      </c>
    </row>
    <row r="671" spans="1:6" ht="30.75" customHeight="1" thickBot="1" thickTop="1">
      <c r="A671" s="319" t="s">
        <v>196</v>
      </c>
      <c r="B671" s="392"/>
      <c r="C671" s="392"/>
      <c r="D671" s="392"/>
      <c r="E671" s="393"/>
      <c r="F671" s="278">
        <f>F670+F666+F660</f>
        <v>378300</v>
      </c>
    </row>
    <row r="672" spans="1:6" ht="6" customHeight="1" hidden="1" thickBot="1">
      <c r="A672" s="161"/>
      <c r="B672" s="162"/>
      <c r="C672" s="162"/>
      <c r="D672" s="162"/>
      <c r="E672" s="162"/>
      <c r="F672" s="287"/>
    </row>
    <row r="673" spans="1:7" ht="30.75" customHeight="1" thickBot="1">
      <c r="A673" s="142"/>
      <c r="B673" s="162"/>
      <c r="C673" s="162"/>
      <c r="D673" s="162"/>
      <c r="E673" s="162"/>
      <c r="F673" s="281"/>
      <c r="G673" s="93"/>
    </row>
    <row r="674" spans="1:6" ht="21.75" customHeight="1">
      <c r="A674" s="70" t="s">
        <v>1</v>
      </c>
      <c r="B674" s="71" t="s">
        <v>3</v>
      </c>
      <c r="C674" s="70" t="s">
        <v>203</v>
      </c>
      <c r="D674" s="72" t="s">
        <v>203</v>
      </c>
      <c r="E674" s="42" t="s">
        <v>0</v>
      </c>
      <c r="F674" s="43" t="s">
        <v>5</v>
      </c>
    </row>
    <row r="675" spans="1:6" ht="20.25" customHeight="1" thickBot="1">
      <c r="A675" s="73" t="s">
        <v>2</v>
      </c>
      <c r="B675" s="74" t="s">
        <v>2</v>
      </c>
      <c r="C675" s="73" t="s">
        <v>2</v>
      </c>
      <c r="D675" s="75" t="s">
        <v>2</v>
      </c>
      <c r="E675" s="46"/>
      <c r="F675" s="13">
        <v>2010</v>
      </c>
    </row>
    <row r="676" spans="1:6" ht="41.25" customHeight="1" thickBot="1">
      <c r="A676" s="154">
        <v>20</v>
      </c>
      <c r="B676" s="360" t="s">
        <v>54</v>
      </c>
      <c r="C676" s="361"/>
      <c r="D676" s="361"/>
      <c r="E676" s="361"/>
      <c r="F676" s="362"/>
    </row>
    <row r="677" spans="1:6" ht="24.75" customHeight="1">
      <c r="A677" s="16"/>
      <c r="B677" s="87">
        <v>111</v>
      </c>
      <c r="C677" s="5"/>
      <c r="D677" s="23">
        <v>4111</v>
      </c>
      <c r="E677" s="33" t="s">
        <v>39</v>
      </c>
      <c r="F677" s="160">
        <v>435000</v>
      </c>
    </row>
    <row r="678" spans="1:6" ht="24.75" customHeight="1">
      <c r="A678" s="16"/>
      <c r="B678" s="4">
        <v>111</v>
      </c>
      <c r="C678" s="5"/>
      <c r="D678" s="2">
        <v>4112</v>
      </c>
      <c r="E678" s="3" t="s">
        <v>24</v>
      </c>
      <c r="F678" s="163">
        <v>64000</v>
      </c>
    </row>
    <row r="679" spans="1:6" ht="24.75" customHeight="1">
      <c r="A679" s="16"/>
      <c r="B679" s="76">
        <v>111</v>
      </c>
      <c r="C679" s="5"/>
      <c r="D679" s="2">
        <v>4113</v>
      </c>
      <c r="E679" s="78" t="s">
        <v>79</v>
      </c>
      <c r="F679" s="159">
        <v>106000</v>
      </c>
    </row>
    <row r="680" spans="1:6" ht="24.75" customHeight="1">
      <c r="A680" s="16"/>
      <c r="B680" s="76">
        <v>111</v>
      </c>
      <c r="C680" s="5"/>
      <c r="D680" s="49">
        <v>4114</v>
      </c>
      <c r="E680" s="3" t="s">
        <v>80</v>
      </c>
      <c r="F680" s="160">
        <v>88000</v>
      </c>
    </row>
    <row r="681" spans="1:6" ht="24.75" customHeight="1">
      <c r="A681" s="16"/>
      <c r="B681" s="4">
        <v>111</v>
      </c>
      <c r="C681" s="5"/>
      <c r="D681" s="2">
        <v>4115</v>
      </c>
      <c r="E681" s="3" t="s">
        <v>16</v>
      </c>
      <c r="F681" s="160">
        <v>11000</v>
      </c>
    </row>
    <row r="682" spans="1:6" ht="21.75" customHeight="1">
      <c r="A682" s="16"/>
      <c r="B682" s="49"/>
      <c r="C682" s="62">
        <v>411</v>
      </c>
      <c r="D682" s="102"/>
      <c r="E682" s="50" t="s">
        <v>171</v>
      </c>
      <c r="F682" s="198">
        <f>F677+F678+F679+F680+F681</f>
        <v>704000</v>
      </c>
    </row>
    <row r="683" spans="1:7" ht="22.5" customHeight="1">
      <c r="A683" s="16"/>
      <c r="B683" s="4">
        <v>111</v>
      </c>
      <c r="C683" s="5"/>
      <c r="D683" s="2">
        <v>4121</v>
      </c>
      <c r="E683" s="3" t="s">
        <v>26</v>
      </c>
      <c r="F683" s="159">
        <v>38500</v>
      </c>
      <c r="G683" s="299"/>
    </row>
    <row r="684" spans="1:6" ht="24.75" customHeight="1">
      <c r="A684" s="16"/>
      <c r="B684" s="4">
        <v>111</v>
      </c>
      <c r="C684" s="5"/>
      <c r="D684" s="2">
        <v>4122</v>
      </c>
      <c r="E684" s="3" t="s">
        <v>28</v>
      </c>
      <c r="F684" s="159">
        <v>25000</v>
      </c>
    </row>
    <row r="685" spans="1:6" ht="24.75" customHeight="1">
      <c r="A685" s="16"/>
      <c r="B685" s="4">
        <v>111</v>
      </c>
      <c r="C685" s="5"/>
      <c r="D685" s="2">
        <v>4123</v>
      </c>
      <c r="E685" s="3" t="s">
        <v>29</v>
      </c>
      <c r="F685" s="159">
        <v>30000</v>
      </c>
    </row>
    <row r="686" spans="1:6" ht="24.75" customHeight="1">
      <c r="A686" s="16"/>
      <c r="B686" s="4">
        <v>111</v>
      </c>
      <c r="C686" s="5"/>
      <c r="D686" s="2">
        <v>4125</v>
      </c>
      <c r="E686" s="3" t="s">
        <v>27</v>
      </c>
      <c r="F686" s="159">
        <v>31000</v>
      </c>
    </row>
    <row r="687" spans="1:6" ht="24.75" customHeight="1">
      <c r="A687" s="16"/>
      <c r="B687" s="4">
        <v>111</v>
      </c>
      <c r="C687" s="5"/>
      <c r="D687" s="2">
        <v>4129</v>
      </c>
      <c r="E687" s="3" t="s">
        <v>30</v>
      </c>
      <c r="F687" s="159">
        <v>5000</v>
      </c>
    </row>
    <row r="688" spans="1:6" ht="19.5" customHeight="1">
      <c r="A688" s="16"/>
      <c r="B688" s="6"/>
      <c r="C688" s="62">
        <v>412</v>
      </c>
      <c r="D688" s="102"/>
      <c r="E688" s="81" t="s">
        <v>175</v>
      </c>
      <c r="F688" s="198">
        <f>F683+F684+F685+F686+F687</f>
        <v>129500</v>
      </c>
    </row>
    <row r="689" spans="1:6" ht="24.75" customHeight="1">
      <c r="A689" s="16"/>
      <c r="B689" s="4">
        <v>111</v>
      </c>
      <c r="C689" s="107"/>
      <c r="D689" s="2">
        <v>4131</v>
      </c>
      <c r="E689" s="3" t="s">
        <v>176</v>
      </c>
      <c r="F689" s="159">
        <v>15000</v>
      </c>
    </row>
    <row r="690" spans="1:6" ht="24.75" customHeight="1">
      <c r="A690" s="16"/>
      <c r="B690" s="4">
        <v>111</v>
      </c>
      <c r="C690" s="107"/>
      <c r="D690" s="6">
        <v>4132</v>
      </c>
      <c r="E690" s="3" t="s">
        <v>180</v>
      </c>
      <c r="F690" s="159">
        <v>2000</v>
      </c>
    </row>
    <row r="691" spans="1:6" ht="24.75" customHeight="1">
      <c r="A691" s="16"/>
      <c r="B691" s="4">
        <v>111</v>
      </c>
      <c r="C691" s="107"/>
      <c r="D691" s="2">
        <v>4135</v>
      </c>
      <c r="E691" s="3" t="s">
        <v>85</v>
      </c>
      <c r="F691" s="159">
        <v>16000</v>
      </c>
    </row>
    <row r="692" spans="1:6" ht="24.75" customHeight="1">
      <c r="A692" s="16"/>
      <c r="B692" s="4">
        <v>111</v>
      </c>
      <c r="C692" s="107"/>
      <c r="D692" s="2">
        <v>4139</v>
      </c>
      <c r="E692" s="33" t="s">
        <v>32</v>
      </c>
      <c r="F692" s="164">
        <v>15000</v>
      </c>
    </row>
    <row r="693" spans="1:6" ht="24.75" customHeight="1" thickBot="1">
      <c r="A693" s="16"/>
      <c r="B693" s="4"/>
      <c r="C693" s="157">
        <v>413</v>
      </c>
      <c r="D693" s="126"/>
      <c r="E693" s="102" t="s">
        <v>173</v>
      </c>
      <c r="F693" s="198">
        <f>F689+F690+F691+F692</f>
        <v>48000</v>
      </c>
    </row>
    <row r="694" spans="1:6" ht="30.75" customHeight="1" thickBot="1" thickTop="1">
      <c r="A694" s="319" t="s">
        <v>197</v>
      </c>
      <c r="B694" s="341"/>
      <c r="C694" s="341"/>
      <c r="D694" s="341"/>
      <c r="E694" s="342"/>
      <c r="F694" s="278">
        <f>F693+F688+F682</f>
        <v>881500</v>
      </c>
    </row>
    <row r="695" spans="1:6" ht="42" customHeight="1" thickBot="1">
      <c r="A695" s="154">
        <v>21</v>
      </c>
      <c r="B695" s="360" t="s">
        <v>126</v>
      </c>
      <c r="C695" s="361"/>
      <c r="D695" s="361"/>
      <c r="E695" s="361"/>
      <c r="F695" s="362"/>
    </row>
    <row r="696" spans="1:6" ht="25.5" customHeight="1">
      <c r="A696" s="16"/>
      <c r="B696" s="174">
        <v>650</v>
      </c>
      <c r="C696" s="5"/>
      <c r="D696" s="23">
        <v>4111</v>
      </c>
      <c r="E696" s="33" t="s">
        <v>39</v>
      </c>
      <c r="F696" s="7">
        <v>374000</v>
      </c>
    </row>
    <row r="697" spans="1:6" ht="25.5" customHeight="1">
      <c r="A697" s="16"/>
      <c r="B697" s="165">
        <v>650</v>
      </c>
      <c r="C697" s="5"/>
      <c r="D697" s="2">
        <v>4112</v>
      </c>
      <c r="E697" s="3" t="s">
        <v>24</v>
      </c>
      <c r="F697" s="85">
        <v>58000</v>
      </c>
    </row>
    <row r="698" spans="1:6" ht="25.5" customHeight="1">
      <c r="A698" s="16"/>
      <c r="B698" s="165">
        <v>650</v>
      </c>
      <c r="C698" s="5"/>
      <c r="D698" s="2">
        <v>4113</v>
      </c>
      <c r="E698" s="78" t="s">
        <v>79</v>
      </c>
      <c r="F698" s="1">
        <v>90000</v>
      </c>
    </row>
    <row r="699" spans="1:6" ht="25.5" customHeight="1">
      <c r="A699" s="16"/>
      <c r="B699" s="165">
        <v>650</v>
      </c>
      <c r="C699" s="5"/>
      <c r="D699" s="49">
        <v>4114</v>
      </c>
      <c r="E699" s="5" t="s">
        <v>80</v>
      </c>
      <c r="F699" s="7">
        <v>75000</v>
      </c>
    </row>
    <row r="700" spans="1:6" ht="25.5" customHeight="1">
      <c r="A700" s="16"/>
      <c r="B700" s="165">
        <v>650</v>
      </c>
      <c r="C700" s="5"/>
      <c r="D700" s="2">
        <v>4115</v>
      </c>
      <c r="E700" s="3" t="s">
        <v>16</v>
      </c>
      <c r="F700" s="7">
        <v>9000</v>
      </c>
    </row>
    <row r="701" spans="1:6" ht="24" customHeight="1">
      <c r="A701" s="110"/>
      <c r="B701" s="23"/>
      <c r="C701" s="166">
        <v>411</v>
      </c>
      <c r="D701" s="102"/>
      <c r="E701" s="167" t="s">
        <v>171</v>
      </c>
      <c r="F701" s="198">
        <f>F696+F697+F698+F699+F700</f>
        <v>606000</v>
      </c>
    </row>
    <row r="702" spans="1:7" ht="25.5" customHeight="1">
      <c r="A702" s="16"/>
      <c r="B702" s="165">
        <v>650</v>
      </c>
      <c r="C702" s="5"/>
      <c r="D702" s="2">
        <v>4121</v>
      </c>
      <c r="E702" s="33" t="s">
        <v>26</v>
      </c>
      <c r="F702" s="7">
        <v>26000</v>
      </c>
      <c r="G702" s="299"/>
    </row>
    <row r="703" spans="1:6" ht="25.5" customHeight="1">
      <c r="A703" s="16"/>
      <c r="B703" s="165">
        <v>650</v>
      </c>
      <c r="C703" s="5"/>
      <c r="D703" s="2">
        <v>4122</v>
      </c>
      <c r="E703" s="3" t="s">
        <v>28</v>
      </c>
      <c r="F703" s="1">
        <v>16000</v>
      </c>
    </row>
    <row r="704" spans="1:7" s="5" customFormat="1" ht="25.5" customHeight="1">
      <c r="A704" s="16"/>
      <c r="B704" s="165">
        <v>650</v>
      </c>
      <c r="D704" s="2">
        <v>4123</v>
      </c>
      <c r="E704" s="3" t="s">
        <v>29</v>
      </c>
      <c r="F704" s="1">
        <v>19200</v>
      </c>
      <c r="G704" s="93"/>
    </row>
    <row r="705" spans="1:7" s="5" customFormat="1" ht="25.5" customHeight="1">
      <c r="A705" s="16"/>
      <c r="B705" s="165">
        <v>650</v>
      </c>
      <c r="D705" s="2">
        <v>4125</v>
      </c>
      <c r="E705" s="3" t="s">
        <v>27</v>
      </c>
      <c r="F705" s="1">
        <v>13800</v>
      </c>
      <c r="G705" s="93"/>
    </row>
    <row r="706" spans="1:7" s="5" customFormat="1" ht="25.5" customHeight="1">
      <c r="A706" s="16"/>
      <c r="B706" s="165">
        <v>650</v>
      </c>
      <c r="D706" s="2">
        <v>4129</v>
      </c>
      <c r="E706" s="3" t="s">
        <v>30</v>
      </c>
      <c r="F706" s="1">
        <v>5000</v>
      </c>
      <c r="G706" s="93"/>
    </row>
    <row r="707" spans="1:6" ht="22.5" customHeight="1">
      <c r="A707" s="16"/>
      <c r="B707" s="49"/>
      <c r="C707" s="62">
        <v>412</v>
      </c>
      <c r="D707" s="102"/>
      <c r="E707" s="81" t="s">
        <v>175</v>
      </c>
      <c r="F707" s="198">
        <f>F702+F703+F704+F705+F706</f>
        <v>80000</v>
      </c>
    </row>
    <row r="708" spans="1:6" ht="25.5" customHeight="1">
      <c r="A708" s="16"/>
      <c r="B708" s="165">
        <v>650</v>
      </c>
      <c r="C708" s="107"/>
      <c r="D708" s="2">
        <v>4131</v>
      </c>
      <c r="E708" s="3" t="s">
        <v>176</v>
      </c>
      <c r="F708" s="1">
        <v>8000</v>
      </c>
    </row>
    <row r="709" spans="1:6" ht="25.5" customHeight="1">
      <c r="A709" s="16"/>
      <c r="B709" s="165">
        <v>650</v>
      </c>
      <c r="C709" s="107"/>
      <c r="D709" s="6">
        <v>4132</v>
      </c>
      <c r="E709" s="3" t="s">
        <v>180</v>
      </c>
      <c r="F709" s="1">
        <v>1000</v>
      </c>
    </row>
    <row r="710" spans="1:6" ht="25.5" customHeight="1">
      <c r="A710" s="16"/>
      <c r="B710" s="165">
        <v>650</v>
      </c>
      <c r="C710" s="107"/>
      <c r="D710" s="2">
        <v>4135</v>
      </c>
      <c r="E710" s="3" t="s">
        <v>85</v>
      </c>
      <c r="F710" s="1">
        <v>10000</v>
      </c>
    </row>
    <row r="711" spans="1:6" ht="25.5" customHeight="1">
      <c r="A711" s="16"/>
      <c r="B711" s="165">
        <v>650</v>
      </c>
      <c r="C711" s="107"/>
      <c r="D711" s="2">
        <v>4139</v>
      </c>
      <c r="E711" s="33" t="s">
        <v>32</v>
      </c>
      <c r="F711" s="88">
        <v>150000</v>
      </c>
    </row>
    <row r="712" spans="1:6" ht="25.5" customHeight="1" thickBot="1">
      <c r="A712" s="16"/>
      <c r="B712" s="53"/>
      <c r="C712" s="115">
        <v>413</v>
      </c>
      <c r="D712" s="82"/>
      <c r="E712" s="158" t="s">
        <v>173</v>
      </c>
      <c r="F712" s="196">
        <f>F708+F709+F710+F711</f>
        <v>169000</v>
      </c>
    </row>
    <row r="713" spans="1:6" ht="35.25" customHeight="1" thickBot="1" thickTop="1">
      <c r="A713" s="319" t="s">
        <v>213</v>
      </c>
      <c r="B713" s="341"/>
      <c r="C713" s="341"/>
      <c r="D713" s="341"/>
      <c r="E713" s="342"/>
      <c r="F713" s="278">
        <f>F712+F707+F701</f>
        <v>855000</v>
      </c>
    </row>
    <row r="714" spans="1:7" ht="27.75" customHeight="1" thickBot="1">
      <c r="A714" s="99"/>
      <c r="B714" s="156"/>
      <c r="C714" s="156"/>
      <c r="D714" s="156"/>
      <c r="E714" s="156"/>
      <c r="F714" s="251"/>
      <c r="G714" s="93"/>
    </row>
    <row r="715" spans="1:6" ht="17.25" customHeight="1">
      <c r="A715" s="70" t="s">
        <v>1</v>
      </c>
      <c r="B715" s="71" t="s">
        <v>3</v>
      </c>
      <c r="C715" s="70" t="s">
        <v>203</v>
      </c>
      <c r="D715" s="72" t="s">
        <v>203</v>
      </c>
      <c r="E715" s="42" t="s">
        <v>0</v>
      </c>
      <c r="F715" s="43" t="s">
        <v>5</v>
      </c>
    </row>
    <row r="716" spans="1:6" ht="15" customHeight="1" thickBot="1">
      <c r="A716" s="73" t="s">
        <v>2</v>
      </c>
      <c r="B716" s="74" t="s">
        <v>2</v>
      </c>
      <c r="C716" s="73" t="s">
        <v>2</v>
      </c>
      <c r="D716" s="75" t="s">
        <v>2</v>
      </c>
      <c r="E716" s="46"/>
      <c r="F716" s="13">
        <v>2010</v>
      </c>
    </row>
    <row r="717" spans="1:6" ht="32.25" customHeight="1" thickBot="1">
      <c r="A717" s="104">
        <v>22</v>
      </c>
      <c r="B717" s="370" t="s">
        <v>120</v>
      </c>
      <c r="C717" s="391"/>
      <c r="D717" s="391"/>
      <c r="E717" s="391"/>
      <c r="F717" s="395"/>
    </row>
    <row r="718" spans="1:6" ht="24.75" customHeight="1">
      <c r="A718" s="16"/>
      <c r="B718" s="165">
        <v>481</v>
      </c>
      <c r="C718" s="5"/>
      <c r="D718" s="23">
        <v>4111</v>
      </c>
      <c r="E718" s="33" t="s">
        <v>39</v>
      </c>
      <c r="F718" s="138">
        <v>295000</v>
      </c>
    </row>
    <row r="719" spans="1:6" ht="24.75" customHeight="1">
      <c r="A719" s="16"/>
      <c r="B719" s="165">
        <v>481</v>
      </c>
      <c r="C719" s="5"/>
      <c r="D719" s="2">
        <v>4112</v>
      </c>
      <c r="E719" s="3" t="s">
        <v>24</v>
      </c>
      <c r="F719" s="140">
        <v>45000</v>
      </c>
    </row>
    <row r="720" spans="1:6" ht="24.75" customHeight="1">
      <c r="A720" s="16"/>
      <c r="B720" s="165">
        <v>481</v>
      </c>
      <c r="C720" s="5"/>
      <c r="D720" s="2">
        <v>4113</v>
      </c>
      <c r="E720" s="78" t="s">
        <v>79</v>
      </c>
      <c r="F720" s="140">
        <v>71000</v>
      </c>
    </row>
    <row r="721" spans="1:6" ht="24.75" customHeight="1">
      <c r="A721" s="16"/>
      <c r="B721" s="165">
        <v>481</v>
      </c>
      <c r="C721" s="5"/>
      <c r="D721" s="49">
        <v>4114</v>
      </c>
      <c r="E721" s="5" t="s">
        <v>80</v>
      </c>
      <c r="F721" s="140">
        <v>59000</v>
      </c>
    </row>
    <row r="722" spans="1:6" ht="24.75" customHeight="1">
      <c r="A722" s="16"/>
      <c r="B722" s="165">
        <v>481</v>
      </c>
      <c r="C722" s="5"/>
      <c r="D722" s="2">
        <v>4115</v>
      </c>
      <c r="E722" s="3" t="s">
        <v>16</v>
      </c>
      <c r="F722" s="140">
        <v>7500</v>
      </c>
    </row>
    <row r="723" spans="1:6" ht="24.75" customHeight="1">
      <c r="A723" s="16"/>
      <c r="B723" s="49"/>
      <c r="C723" s="62">
        <v>411</v>
      </c>
      <c r="D723" s="102"/>
      <c r="E723" s="50" t="s">
        <v>171</v>
      </c>
      <c r="F723" s="198">
        <f>F718+F719+F720+F721+F722</f>
        <v>477500</v>
      </c>
    </row>
    <row r="724" spans="1:7" ht="24.75" customHeight="1">
      <c r="A724" s="16"/>
      <c r="B724" s="165">
        <v>481</v>
      </c>
      <c r="C724" s="5"/>
      <c r="D724" s="2">
        <v>4121</v>
      </c>
      <c r="E724" s="3" t="s">
        <v>26</v>
      </c>
      <c r="F724" s="140">
        <v>22000</v>
      </c>
      <c r="G724" s="299"/>
    </row>
    <row r="725" spans="1:6" ht="24.75" customHeight="1">
      <c r="A725" s="16"/>
      <c r="B725" s="165">
        <v>481</v>
      </c>
      <c r="C725" s="5"/>
      <c r="D725" s="2">
        <v>4122</v>
      </c>
      <c r="E725" s="3" t="s">
        <v>28</v>
      </c>
      <c r="F725" s="140">
        <v>12500</v>
      </c>
    </row>
    <row r="726" spans="1:7" ht="24.75" customHeight="1">
      <c r="A726" s="16"/>
      <c r="B726" s="165">
        <v>481</v>
      </c>
      <c r="C726" s="5"/>
      <c r="D726" s="2">
        <v>4123</v>
      </c>
      <c r="E726" s="3" t="s">
        <v>29</v>
      </c>
      <c r="F726" s="140">
        <v>15000</v>
      </c>
      <c r="G726" s="299"/>
    </row>
    <row r="727" spans="1:6" ht="24.75" customHeight="1">
      <c r="A727" s="16"/>
      <c r="B727" s="165">
        <v>481</v>
      </c>
      <c r="C727" s="5"/>
      <c r="D727" s="2">
        <v>4125</v>
      </c>
      <c r="E727" s="3" t="s">
        <v>27</v>
      </c>
      <c r="F727" s="140">
        <v>12000</v>
      </c>
    </row>
    <row r="728" spans="1:6" ht="24.75" customHeight="1">
      <c r="A728" s="16"/>
      <c r="B728" s="165">
        <v>481</v>
      </c>
      <c r="C728" s="5"/>
      <c r="D728" s="2">
        <v>4129</v>
      </c>
      <c r="E728" s="3" t="s">
        <v>30</v>
      </c>
      <c r="F728" s="140">
        <v>5000</v>
      </c>
    </row>
    <row r="729" spans="1:6" ht="24.75" customHeight="1">
      <c r="A729" s="16"/>
      <c r="B729" s="49"/>
      <c r="C729" s="62">
        <v>412</v>
      </c>
      <c r="D729" s="102"/>
      <c r="E729" s="81" t="s">
        <v>175</v>
      </c>
      <c r="F729" s="198">
        <f>F724+F725+F726+F727+F728</f>
        <v>66500</v>
      </c>
    </row>
    <row r="730" spans="1:6" ht="24.75" customHeight="1">
      <c r="A730" s="16"/>
      <c r="B730" s="165">
        <v>481</v>
      </c>
      <c r="C730" s="168"/>
      <c r="D730" s="2">
        <v>4131</v>
      </c>
      <c r="E730" s="3" t="s">
        <v>176</v>
      </c>
      <c r="F730" s="1">
        <v>10000</v>
      </c>
    </row>
    <row r="731" spans="1:6" ht="24.75" customHeight="1">
      <c r="A731" s="16"/>
      <c r="B731" s="165">
        <v>481</v>
      </c>
      <c r="C731" s="107"/>
      <c r="D731" s="6">
        <v>4132</v>
      </c>
      <c r="E731" s="3" t="s">
        <v>180</v>
      </c>
      <c r="F731" s="1">
        <v>1000</v>
      </c>
    </row>
    <row r="732" spans="1:6" ht="24.75" customHeight="1">
      <c r="A732" s="16"/>
      <c r="B732" s="165">
        <v>481</v>
      </c>
      <c r="C732" s="107"/>
      <c r="D732" s="2">
        <v>4135</v>
      </c>
      <c r="E732" s="3" t="s">
        <v>85</v>
      </c>
      <c r="F732" s="1">
        <v>8500</v>
      </c>
    </row>
    <row r="733" spans="1:6" ht="24.75" customHeight="1">
      <c r="A733" s="16"/>
      <c r="B733" s="165">
        <v>481</v>
      </c>
      <c r="C733" s="107"/>
      <c r="D733" s="2">
        <v>4139</v>
      </c>
      <c r="E733" s="33" t="s">
        <v>32</v>
      </c>
      <c r="F733" s="88">
        <v>730000</v>
      </c>
    </row>
    <row r="734" spans="1:6" ht="24.75" customHeight="1" thickBot="1">
      <c r="A734" s="94"/>
      <c r="B734" s="141"/>
      <c r="C734" s="120">
        <v>413</v>
      </c>
      <c r="D734" s="169"/>
      <c r="E734" s="170" t="s">
        <v>173</v>
      </c>
      <c r="F734" s="196">
        <f>F730+F731+F732+F733</f>
        <v>749500</v>
      </c>
    </row>
    <row r="735" spans="1:6" ht="33.75" customHeight="1" thickBot="1" thickTop="1">
      <c r="A735" s="378" t="s">
        <v>233</v>
      </c>
      <c r="B735" s="379"/>
      <c r="C735" s="379"/>
      <c r="D735" s="379"/>
      <c r="E735" s="380"/>
      <c r="F735" s="268">
        <f>F734+F729+F723</f>
        <v>1293500</v>
      </c>
    </row>
    <row r="736" spans="1:6" ht="30.75" customHeight="1">
      <c r="A736" s="101">
        <v>23</v>
      </c>
      <c r="B736" s="367" t="s">
        <v>121</v>
      </c>
      <c r="C736" s="389"/>
      <c r="D736" s="389"/>
      <c r="E736" s="389"/>
      <c r="F736" s="390"/>
    </row>
    <row r="737" spans="1:6" ht="24.75" customHeight="1">
      <c r="A737" s="16"/>
      <c r="B737" s="165">
        <v>650</v>
      </c>
      <c r="C737" s="5"/>
      <c r="D737" s="2">
        <v>4111</v>
      </c>
      <c r="E737" s="3" t="s">
        <v>39</v>
      </c>
      <c r="F737" s="1">
        <v>675000</v>
      </c>
    </row>
    <row r="738" spans="1:6" ht="24.75" customHeight="1">
      <c r="A738" s="16"/>
      <c r="B738" s="165">
        <v>650</v>
      </c>
      <c r="C738" s="5"/>
      <c r="D738" s="2">
        <v>4112</v>
      </c>
      <c r="E738" s="3" t="s">
        <v>24</v>
      </c>
      <c r="F738" s="85">
        <v>103000</v>
      </c>
    </row>
    <row r="739" spans="1:6" ht="24.75" customHeight="1">
      <c r="A739" s="16"/>
      <c r="B739" s="165">
        <v>650</v>
      </c>
      <c r="C739" s="5"/>
      <c r="D739" s="2">
        <v>4113</v>
      </c>
      <c r="E739" s="78" t="s">
        <v>79</v>
      </c>
      <c r="F739" s="1">
        <v>164000</v>
      </c>
    </row>
    <row r="740" spans="1:6" ht="24.75" customHeight="1">
      <c r="A740" s="16"/>
      <c r="B740" s="165">
        <v>650</v>
      </c>
      <c r="C740" s="5"/>
      <c r="D740" s="49">
        <v>4114</v>
      </c>
      <c r="E740" s="5" t="s">
        <v>80</v>
      </c>
      <c r="F740" s="7">
        <v>137000</v>
      </c>
    </row>
    <row r="741" spans="1:6" ht="24.75" customHeight="1">
      <c r="A741" s="16"/>
      <c r="B741" s="165">
        <v>650</v>
      </c>
      <c r="C741" s="5"/>
      <c r="D741" s="2">
        <v>4115</v>
      </c>
      <c r="E741" s="3" t="s">
        <v>16</v>
      </c>
      <c r="F741" s="7">
        <v>18000</v>
      </c>
    </row>
    <row r="742" spans="1:6" ht="24.75" customHeight="1">
      <c r="A742" s="16"/>
      <c r="B742" s="49"/>
      <c r="C742" s="62">
        <v>411</v>
      </c>
      <c r="D742" s="102"/>
      <c r="E742" s="50" t="s">
        <v>171</v>
      </c>
      <c r="F742" s="198">
        <f>F737+F738+F739+F740+F741</f>
        <v>1097000</v>
      </c>
    </row>
    <row r="743" spans="1:7" ht="24.75" customHeight="1">
      <c r="A743" s="16"/>
      <c r="B743" s="165">
        <v>650</v>
      </c>
      <c r="C743" s="5"/>
      <c r="D743" s="2">
        <v>4121</v>
      </c>
      <c r="E743" s="3" t="s">
        <v>26</v>
      </c>
      <c r="F743" s="1">
        <v>48000</v>
      </c>
      <c r="G743" s="299"/>
    </row>
    <row r="744" spans="1:6" ht="24.75" customHeight="1">
      <c r="A744" s="16"/>
      <c r="B744" s="165">
        <v>650</v>
      </c>
      <c r="C744" s="5"/>
      <c r="D744" s="2">
        <v>4122</v>
      </c>
      <c r="E744" s="3" t="s">
        <v>28</v>
      </c>
      <c r="F744" s="1">
        <v>25000</v>
      </c>
    </row>
    <row r="745" spans="1:7" ht="24.75" customHeight="1">
      <c r="A745" s="110"/>
      <c r="B745" s="165">
        <v>650</v>
      </c>
      <c r="C745" s="107"/>
      <c r="D745" s="2">
        <v>4123</v>
      </c>
      <c r="E745" s="3" t="s">
        <v>29</v>
      </c>
      <c r="F745" s="1">
        <v>30000</v>
      </c>
      <c r="G745" s="299"/>
    </row>
    <row r="746" spans="1:7" s="5" customFormat="1" ht="24.75" customHeight="1">
      <c r="A746" s="110"/>
      <c r="B746" s="165">
        <v>650</v>
      </c>
      <c r="C746" s="107"/>
      <c r="D746" s="2">
        <v>4125</v>
      </c>
      <c r="E746" s="3" t="s">
        <v>27</v>
      </c>
      <c r="F746" s="1">
        <v>26000</v>
      </c>
      <c r="G746" s="93"/>
    </row>
    <row r="747" spans="1:7" s="5" customFormat="1" ht="24.75" customHeight="1">
      <c r="A747" s="16"/>
      <c r="B747" s="165">
        <v>650</v>
      </c>
      <c r="D747" s="2">
        <v>4129</v>
      </c>
      <c r="E747" s="3" t="s">
        <v>30</v>
      </c>
      <c r="F747" s="1">
        <v>5000</v>
      </c>
      <c r="G747" s="93"/>
    </row>
    <row r="748" spans="1:7" s="5" customFormat="1" ht="24.75" customHeight="1">
      <c r="A748" s="16"/>
      <c r="B748" s="49"/>
      <c r="C748" s="62">
        <v>412</v>
      </c>
      <c r="D748" s="102"/>
      <c r="E748" s="81" t="s">
        <v>175</v>
      </c>
      <c r="F748" s="198">
        <f>F743+F744+F745+F746+F747</f>
        <v>134000</v>
      </c>
      <c r="G748" s="93"/>
    </row>
    <row r="749" spans="1:6" ht="24.75" customHeight="1">
      <c r="A749" s="16"/>
      <c r="B749" s="165">
        <v>650</v>
      </c>
      <c r="C749" s="107"/>
      <c r="D749" s="2">
        <v>4131</v>
      </c>
      <c r="E749" s="3" t="s">
        <v>176</v>
      </c>
      <c r="F749" s="140">
        <v>24000</v>
      </c>
    </row>
    <row r="750" spans="1:6" ht="24.75" customHeight="1">
      <c r="A750" s="16"/>
      <c r="B750" s="165">
        <v>650</v>
      </c>
      <c r="C750" s="107"/>
      <c r="D750" s="2">
        <v>4132</v>
      </c>
      <c r="E750" s="3" t="s">
        <v>180</v>
      </c>
      <c r="F750" s="1">
        <v>1500</v>
      </c>
    </row>
    <row r="751" spans="1:6" ht="24.75" customHeight="1">
      <c r="A751" s="16"/>
      <c r="B751" s="165">
        <v>650</v>
      </c>
      <c r="C751" s="5"/>
      <c r="D751" s="2">
        <v>4135</v>
      </c>
      <c r="E751" s="3" t="s">
        <v>85</v>
      </c>
      <c r="F751" s="1">
        <v>11000</v>
      </c>
    </row>
    <row r="752" spans="1:6" ht="24.75" customHeight="1">
      <c r="A752" s="16"/>
      <c r="B752" s="165">
        <v>650</v>
      </c>
      <c r="C752" s="5"/>
      <c r="D752" s="2">
        <v>4139</v>
      </c>
      <c r="E752" s="30" t="s">
        <v>32</v>
      </c>
      <c r="F752" s="88">
        <v>36000</v>
      </c>
    </row>
    <row r="753" spans="1:6" ht="24.75" customHeight="1" thickBot="1">
      <c r="A753" s="171"/>
      <c r="B753" s="172"/>
      <c r="C753" s="120">
        <v>413</v>
      </c>
      <c r="D753" s="97"/>
      <c r="E753" s="173" t="s">
        <v>173</v>
      </c>
      <c r="F753" s="196">
        <f>F752+F751+F750+F749</f>
        <v>72500</v>
      </c>
    </row>
    <row r="754" spans="1:6" ht="38.25" customHeight="1" thickBot="1" thickTop="1">
      <c r="A754" s="319" t="s">
        <v>234</v>
      </c>
      <c r="B754" s="341"/>
      <c r="C754" s="341"/>
      <c r="D754" s="341"/>
      <c r="E754" s="342"/>
      <c r="F754" s="278">
        <f>F753+F748+F742</f>
        <v>1303500</v>
      </c>
    </row>
    <row r="755" spans="1:6" ht="24" customHeight="1" thickBot="1">
      <c r="A755" s="99"/>
      <c r="B755" s="156"/>
      <c r="C755" s="156"/>
      <c r="D755" s="156"/>
      <c r="E755" s="156"/>
      <c r="F755" s="251"/>
    </row>
    <row r="756" spans="1:6" ht="18" customHeight="1">
      <c r="A756" s="70" t="s">
        <v>1</v>
      </c>
      <c r="B756" s="71" t="s">
        <v>3</v>
      </c>
      <c r="C756" s="70" t="s">
        <v>203</v>
      </c>
      <c r="D756" s="72" t="s">
        <v>203</v>
      </c>
      <c r="E756" s="42" t="s">
        <v>0</v>
      </c>
      <c r="F756" s="43" t="s">
        <v>5</v>
      </c>
    </row>
    <row r="757" spans="1:6" ht="15" customHeight="1" thickBot="1">
      <c r="A757" s="73" t="s">
        <v>2</v>
      </c>
      <c r="B757" s="74" t="s">
        <v>2</v>
      </c>
      <c r="C757" s="73" t="s">
        <v>2</v>
      </c>
      <c r="D757" s="75" t="s">
        <v>2</v>
      </c>
      <c r="E757" s="46"/>
      <c r="F757" s="13">
        <v>2010</v>
      </c>
    </row>
    <row r="758" spans="1:6" ht="31.5" customHeight="1" thickBot="1">
      <c r="A758" s="154">
        <v>24</v>
      </c>
      <c r="B758" s="391" t="s">
        <v>113</v>
      </c>
      <c r="C758" s="371"/>
      <c r="D758" s="371"/>
      <c r="E758" s="371"/>
      <c r="F758" s="372"/>
    </row>
    <row r="759" spans="1:6" ht="24.75" customHeight="1">
      <c r="A759" s="16"/>
      <c r="B759" s="174">
        <v>133</v>
      </c>
      <c r="C759" s="5"/>
      <c r="D759" s="23">
        <v>4111</v>
      </c>
      <c r="E759" s="33" t="s">
        <v>39</v>
      </c>
      <c r="F759" s="7">
        <v>548000</v>
      </c>
    </row>
    <row r="760" spans="1:6" ht="24.75" customHeight="1">
      <c r="A760" s="16"/>
      <c r="B760" s="165">
        <v>133</v>
      </c>
      <c r="C760" s="5"/>
      <c r="D760" s="2">
        <v>4112</v>
      </c>
      <c r="E760" s="3" t="s">
        <v>24</v>
      </c>
      <c r="F760" s="1">
        <v>80000</v>
      </c>
    </row>
    <row r="761" spans="1:6" ht="24.75" customHeight="1">
      <c r="A761" s="16"/>
      <c r="B761" s="165">
        <v>133</v>
      </c>
      <c r="C761" s="5"/>
      <c r="D761" s="2">
        <v>4113</v>
      </c>
      <c r="E761" s="3" t="s">
        <v>79</v>
      </c>
      <c r="F761" s="1">
        <v>135000</v>
      </c>
    </row>
    <row r="762" spans="1:6" ht="24.75" customHeight="1">
      <c r="A762" s="16"/>
      <c r="B762" s="165">
        <v>133</v>
      </c>
      <c r="C762" s="5"/>
      <c r="D762" s="2">
        <v>4114</v>
      </c>
      <c r="E762" s="3" t="s">
        <v>80</v>
      </c>
      <c r="F762" s="1">
        <v>108000</v>
      </c>
    </row>
    <row r="763" spans="1:6" ht="24.75" customHeight="1">
      <c r="A763" s="16"/>
      <c r="B763" s="165">
        <v>133</v>
      </c>
      <c r="C763" s="5"/>
      <c r="D763" s="2">
        <v>4115</v>
      </c>
      <c r="E763" s="3" t="s">
        <v>16</v>
      </c>
      <c r="F763" s="1">
        <v>14000</v>
      </c>
    </row>
    <row r="764" spans="1:6" ht="21" customHeight="1">
      <c r="A764" s="16"/>
      <c r="B764" s="49"/>
      <c r="C764" s="62">
        <v>411</v>
      </c>
      <c r="D764" s="102"/>
      <c r="E764" s="86" t="s">
        <v>171</v>
      </c>
      <c r="F764" s="198">
        <f>F759+F760+F761+F762+F763</f>
        <v>885000</v>
      </c>
    </row>
    <row r="765" spans="1:7" ht="24.75" customHeight="1">
      <c r="A765" s="16"/>
      <c r="B765" s="165">
        <v>133</v>
      </c>
      <c r="C765" s="5"/>
      <c r="D765" s="2">
        <v>4121</v>
      </c>
      <c r="E765" s="3" t="s">
        <v>26</v>
      </c>
      <c r="F765" s="1">
        <v>55500</v>
      </c>
      <c r="G765" s="299"/>
    </row>
    <row r="766" spans="1:6" ht="24.75" customHeight="1">
      <c r="A766" s="16"/>
      <c r="B766" s="165">
        <v>133</v>
      </c>
      <c r="C766" s="5"/>
      <c r="D766" s="2">
        <v>4122</v>
      </c>
      <c r="E766" s="3" t="s">
        <v>28</v>
      </c>
      <c r="F766" s="1">
        <v>31800</v>
      </c>
    </row>
    <row r="767" spans="1:6" ht="24.75" customHeight="1">
      <c r="A767" s="16"/>
      <c r="B767" s="165">
        <v>133</v>
      </c>
      <c r="C767" s="5"/>
      <c r="D767" s="2">
        <v>4123</v>
      </c>
      <c r="E767" s="3" t="s">
        <v>29</v>
      </c>
      <c r="F767" s="1">
        <v>38160</v>
      </c>
    </row>
    <row r="768" spans="1:6" ht="24.75" customHeight="1">
      <c r="A768" s="16"/>
      <c r="B768" s="165">
        <v>133</v>
      </c>
      <c r="C768" s="5"/>
      <c r="D768" s="2">
        <v>4125</v>
      </c>
      <c r="E768" s="3" t="s">
        <v>27</v>
      </c>
      <c r="F768" s="1">
        <v>28000</v>
      </c>
    </row>
    <row r="769" spans="1:6" ht="24.75" customHeight="1">
      <c r="A769" s="16"/>
      <c r="B769" s="165">
        <v>133</v>
      </c>
      <c r="C769" s="5"/>
      <c r="D769" s="2">
        <v>4129</v>
      </c>
      <c r="E769" s="3" t="s">
        <v>30</v>
      </c>
      <c r="F769" s="1">
        <v>10000</v>
      </c>
    </row>
    <row r="770" spans="1:6" ht="19.5" customHeight="1">
      <c r="A770" s="16"/>
      <c r="B770" s="49"/>
      <c r="C770" s="62">
        <v>412</v>
      </c>
      <c r="D770" s="102"/>
      <c r="E770" s="81" t="s">
        <v>175</v>
      </c>
      <c r="F770" s="198">
        <f>F765+F766+F767+F768+F769</f>
        <v>163460</v>
      </c>
    </row>
    <row r="771" spans="1:6" ht="24.75" customHeight="1">
      <c r="A771" s="16"/>
      <c r="B771" s="165">
        <v>133</v>
      </c>
      <c r="C771" s="168"/>
      <c r="D771" s="6">
        <v>4131</v>
      </c>
      <c r="E771" s="3" t="s">
        <v>176</v>
      </c>
      <c r="F771" s="88">
        <v>80000</v>
      </c>
    </row>
    <row r="772" spans="1:6" ht="24.75" customHeight="1">
      <c r="A772" s="16"/>
      <c r="B772" s="174">
        <v>133</v>
      </c>
      <c r="C772" s="168"/>
      <c r="D772" s="23">
        <v>4132</v>
      </c>
      <c r="E772" s="3" t="s">
        <v>180</v>
      </c>
      <c r="F772" s="1">
        <v>4000</v>
      </c>
    </row>
    <row r="773" spans="1:6" ht="24.75" customHeight="1">
      <c r="A773" s="16"/>
      <c r="B773" s="165">
        <v>435</v>
      </c>
      <c r="C773" s="168"/>
      <c r="D773" s="6">
        <v>4134</v>
      </c>
      <c r="E773" s="3" t="s">
        <v>95</v>
      </c>
      <c r="F773" s="1">
        <v>820000</v>
      </c>
    </row>
    <row r="774" spans="1:7" ht="24.75" customHeight="1">
      <c r="A774" s="16"/>
      <c r="B774" s="174">
        <v>133</v>
      </c>
      <c r="C774" s="168"/>
      <c r="D774" s="23">
        <v>4135</v>
      </c>
      <c r="E774" s="3" t="s">
        <v>202</v>
      </c>
      <c r="F774" s="1">
        <v>65000</v>
      </c>
      <c r="G774" s="93"/>
    </row>
    <row r="775" spans="1:7" ht="24.75" customHeight="1">
      <c r="A775" s="16"/>
      <c r="B775" s="165">
        <v>133</v>
      </c>
      <c r="C775" s="168"/>
      <c r="D775" s="2">
        <v>4136</v>
      </c>
      <c r="E775" s="3" t="s">
        <v>92</v>
      </c>
      <c r="F775" s="1">
        <v>6500</v>
      </c>
      <c r="G775" s="93"/>
    </row>
    <row r="776" spans="1:6" ht="24.75" customHeight="1">
      <c r="A776" s="16"/>
      <c r="B776" s="165">
        <v>133</v>
      </c>
      <c r="C776" s="168"/>
      <c r="D776" s="2">
        <v>4139</v>
      </c>
      <c r="E776" s="3" t="s">
        <v>32</v>
      </c>
      <c r="F776" s="88">
        <v>235000</v>
      </c>
    </row>
    <row r="777" spans="1:7" ht="22.5" customHeight="1">
      <c r="A777" s="16"/>
      <c r="B777" s="49"/>
      <c r="C777" s="157">
        <v>413</v>
      </c>
      <c r="D777" s="118"/>
      <c r="E777" s="102" t="s">
        <v>31</v>
      </c>
      <c r="F777" s="198">
        <f>F771+F772+F773+F774+F775+F776</f>
        <v>1210500</v>
      </c>
      <c r="G777" s="175"/>
    </row>
    <row r="778" spans="1:6" ht="24.75" customHeight="1">
      <c r="A778" s="16"/>
      <c r="B778" s="165">
        <v>412</v>
      </c>
      <c r="C778" s="62"/>
      <c r="D778" s="2">
        <v>4142</v>
      </c>
      <c r="E778" s="117" t="s">
        <v>38</v>
      </c>
      <c r="F778" s="7">
        <v>150000</v>
      </c>
    </row>
    <row r="779" spans="1:6" ht="24.75" customHeight="1">
      <c r="A779" s="16"/>
      <c r="B779" s="174">
        <v>412</v>
      </c>
      <c r="C779" s="157"/>
      <c r="D779" s="6">
        <v>4143</v>
      </c>
      <c r="E779" s="176" t="s">
        <v>60</v>
      </c>
      <c r="F779" s="1">
        <v>130000</v>
      </c>
    </row>
    <row r="780" spans="1:6" ht="18.75" customHeight="1">
      <c r="A780" s="16"/>
      <c r="B780" s="49"/>
      <c r="C780" s="62">
        <v>414</v>
      </c>
      <c r="D780" s="177"/>
      <c r="E780" s="151" t="s">
        <v>87</v>
      </c>
      <c r="F780" s="195">
        <f>F778+F779</f>
        <v>280000</v>
      </c>
    </row>
    <row r="781" spans="1:6" ht="24.75" customHeight="1">
      <c r="A781" s="16"/>
      <c r="B781" s="178">
        <v>412</v>
      </c>
      <c r="C781" s="107"/>
      <c r="D781" s="23">
        <v>4181</v>
      </c>
      <c r="E781" s="179" t="s">
        <v>56</v>
      </c>
      <c r="F781" s="1">
        <v>50000</v>
      </c>
    </row>
    <row r="782" spans="1:6" ht="21.75" customHeight="1" thickBot="1">
      <c r="A782" s="16"/>
      <c r="B782" s="180"/>
      <c r="C782" s="157">
        <v>418</v>
      </c>
      <c r="D782" s="181"/>
      <c r="E782" s="158" t="s">
        <v>94</v>
      </c>
      <c r="F782" s="196">
        <f>F781</f>
        <v>50000</v>
      </c>
    </row>
    <row r="783" spans="1:6" ht="27.75" customHeight="1" thickBot="1" thickTop="1">
      <c r="A783" s="319" t="s">
        <v>200</v>
      </c>
      <c r="B783" s="341"/>
      <c r="C783" s="341"/>
      <c r="D783" s="341"/>
      <c r="E783" s="342"/>
      <c r="F783" s="278">
        <f>F782+F780+F777+F770+F764</f>
        <v>2588960</v>
      </c>
    </row>
    <row r="784" spans="1:6" ht="25.5" customHeight="1" thickBot="1">
      <c r="A784" s="154">
        <v>25</v>
      </c>
      <c r="B784" s="360" t="s">
        <v>57</v>
      </c>
      <c r="C784" s="361"/>
      <c r="D784" s="361"/>
      <c r="E784" s="361"/>
      <c r="F784" s="362"/>
    </row>
    <row r="785" spans="1:6" ht="19.5" customHeight="1">
      <c r="A785" s="16"/>
      <c r="B785" s="87">
        <v>133</v>
      </c>
      <c r="C785" s="5"/>
      <c r="D785" s="23">
        <v>4111</v>
      </c>
      <c r="E785" s="33" t="s">
        <v>39</v>
      </c>
      <c r="F785" s="7">
        <v>210000</v>
      </c>
    </row>
    <row r="786" spans="1:6" ht="19.5" customHeight="1">
      <c r="A786" s="16"/>
      <c r="B786" s="4">
        <v>133</v>
      </c>
      <c r="C786" s="5"/>
      <c r="D786" s="2">
        <v>4112</v>
      </c>
      <c r="E786" s="3" t="s">
        <v>24</v>
      </c>
      <c r="F786" s="85">
        <v>31500</v>
      </c>
    </row>
    <row r="787" spans="1:6" ht="19.5" customHeight="1">
      <c r="A787" s="16"/>
      <c r="B787" s="4">
        <v>133</v>
      </c>
      <c r="C787" s="5"/>
      <c r="D787" s="2">
        <v>4113</v>
      </c>
      <c r="E787" s="78" t="s">
        <v>79</v>
      </c>
      <c r="F787" s="1">
        <v>51000</v>
      </c>
    </row>
    <row r="788" spans="1:6" ht="19.5" customHeight="1">
      <c r="A788" s="16"/>
      <c r="B788" s="4">
        <v>133</v>
      </c>
      <c r="C788" s="5"/>
      <c r="D788" s="49">
        <v>4114</v>
      </c>
      <c r="E788" s="5" t="s">
        <v>80</v>
      </c>
      <c r="F788" s="7">
        <v>43000</v>
      </c>
    </row>
    <row r="789" spans="1:6" ht="19.5" customHeight="1">
      <c r="A789" s="16"/>
      <c r="B789" s="4">
        <v>133</v>
      </c>
      <c r="C789" s="5"/>
      <c r="D789" s="2">
        <v>4115</v>
      </c>
      <c r="E789" s="3" t="s">
        <v>16</v>
      </c>
      <c r="F789" s="7">
        <v>6000</v>
      </c>
    </row>
    <row r="790" spans="1:6" ht="19.5" customHeight="1">
      <c r="A790" s="16"/>
      <c r="B790" s="49"/>
      <c r="C790" s="62">
        <v>411</v>
      </c>
      <c r="D790" s="102"/>
      <c r="E790" s="50" t="s">
        <v>171</v>
      </c>
      <c r="F790" s="198">
        <f>F785+F786+F787+F788+F789</f>
        <v>341500</v>
      </c>
    </row>
    <row r="791" spans="1:7" ht="19.5" customHeight="1">
      <c r="A791" s="16"/>
      <c r="B791" s="4">
        <v>133</v>
      </c>
      <c r="C791" s="5"/>
      <c r="D791" s="2">
        <v>4121</v>
      </c>
      <c r="E791" s="3" t="s">
        <v>26</v>
      </c>
      <c r="F791" s="1">
        <v>16000</v>
      </c>
      <c r="G791" s="299"/>
    </row>
    <row r="792" spans="1:6" ht="19.5" customHeight="1">
      <c r="A792" s="16"/>
      <c r="B792" s="4">
        <v>133</v>
      </c>
      <c r="C792" s="5"/>
      <c r="D792" s="2">
        <v>4122</v>
      </c>
      <c r="E792" s="3" t="s">
        <v>28</v>
      </c>
      <c r="F792" s="1">
        <v>9100</v>
      </c>
    </row>
    <row r="793" spans="1:6" ht="19.5" customHeight="1">
      <c r="A793" s="16"/>
      <c r="B793" s="4">
        <v>133</v>
      </c>
      <c r="C793" s="5"/>
      <c r="D793" s="2">
        <v>4123</v>
      </c>
      <c r="E793" s="182" t="s">
        <v>29</v>
      </c>
      <c r="F793" s="1">
        <v>10920</v>
      </c>
    </row>
    <row r="794" spans="1:6" ht="19.5" customHeight="1">
      <c r="A794" s="16"/>
      <c r="B794" s="4">
        <v>133</v>
      </c>
      <c r="C794" s="5"/>
      <c r="D794" s="2">
        <v>4125</v>
      </c>
      <c r="E794" s="26" t="s">
        <v>27</v>
      </c>
      <c r="F794" s="1">
        <v>8600</v>
      </c>
    </row>
    <row r="795" spans="1:6" ht="19.5" customHeight="1">
      <c r="A795" s="16"/>
      <c r="B795" s="4">
        <v>133</v>
      </c>
      <c r="C795" s="5"/>
      <c r="D795" s="2">
        <v>4129</v>
      </c>
      <c r="E795" s="26" t="s">
        <v>30</v>
      </c>
      <c r="F795" s="1">
        <v>3500</v>
      </c>
    </row>
    <row r="796" spans="1:6" ht="19.5" customHeight="1">
      <c r="A796" s="16"/>
      <c r="B796" s="2"/>
      <c r="C796" s="62">
        <v>412</v>
      </c>
      <c r="D796" s="102"/>
      <c r="E796" s="79" t="s">
        <v>25</v>
      </c>
      <c r="F796" s="198">
        <f>F791+F792+F793+F794+F795</f>
        <v>48120</v>
      </c>
    </row>
    <row r="797" spans="1:7" ht="23.25" customHeight="1">
      <c r="A797" s="16"/>
      <c r="B797" s="4">
        <v>133</v>
      </c>
      <c r="C797" s="107"/>
      <c r="D797" s="2">
        <v>4131</v>
      </c>
      <c r="E797" s="3" t="s">
        <v>176</v>
      </c>
      <c r="F797" s="1">
        <v>6000</v>
      </c>
      <c r="G797" s="93"/>
    </row>
    <row r="798" spans="1:7" ht="19.5" customHeight="1">
      <c r="A798" s="16"/>
      <c r="B798" s="4">
        <v>133</v>
      </c>
      <c r="C798" s="107"/>
      <c r="D798" s="6">
        <v>4132</v>
      </c>
      <c r="E798" s="3" t="s">
        <v>180</v>
      </c>
      <c r="F798" s="1">
        <v>1000</v>
      </c>
      <c r="G798" s="93"/>
    </row>
    <row r="799" spans="1:7" ht="19.5" customHeight="1">
      <c r="A799" s="16"/>
      <c r="B799" s="4">
        <v>133</v>
      </c>
      <c r="C799" s="107"/>
      <c r="D799" s="2">
        <v>4135</v>
      </c>
      <c r="E799" s="3" t="s">
        <v>89</v>
      </c>
      <c r="F799" s="1">
        <v>8000</v>
      </c>
      <c r="G799" s="93"/>
    </row>
    <row r="800" spans="1:7" ht="19.5" customHeight="1">
      <c r="A800" s="16"/>
      <c r="B800" s="4">
        <v>133</v>
      </c>
      <c r="C800" s="107"/>
      <c r="D800" s="2">
        <v>4139</v>
      </c>
      <c r="E800" s="33" t="s">
        <v>32</v>
      </c>
      <c r="F800" s="1">
        <v>20000</v>
      </c>
      <c r="G800" s="93"/>
    </row>
    <row r="801" spans="1:6" ht="21" customHeight="1" thickBot="1">
      <c r="A801" s="16"/>
      <c r="B801" s="53"/>
      <c r="C801" s="115">
        <v>413</v>
      </c>
      <c r="D801" s="82"/>
      <c r="E801" s="183" t="s">
        <v>173</v>
      </c>
      <c r="F801" s="196">
        <f>F797+F798+F799+F800</f>
        <v>35000</v>
      </c>
    </row>
    <row r="802" spans="1:7" ht="30.75" customHeight="1" thickBot="1" thickTop="1">
      <c r="A802" s="319" t="s">
        <v>201</v>
      </c>
      <c r="B802" s="341"/>
      <c r="C802" s="341"/>
      <c r="D802" s="341"/>
      <c r="E802" s="342"/>
      <c r="F802" s="278">
        <f>F801+F796+F790</f>
        <v>424620</v>
      </c>
      <c r="G802" s="175"/>
    </row>
    <row r="803" spans="1:7" ht="16.5" customHeight="1" thickBot="1">
      <c r="A803" s="99"/>
      <c r="B803" s="156"/>
      <c r="C803" s="156"/>
      <c r="D803" s="156"/>
      <c r="E803" s="156"/>
      <c r="F803" s="251"/>
      <c r="G803" s="93"/>
    </row>
    <row r="804" spans="1:7" ht="15.75" customHeight="1" hidden="1" thickBot="1">
      <c r="A804" s="249"/>
      <c r="B804" s="246"/>
      <c r="C804" s="246"/>
      <c r="D804" s="246"/>
      <c r="E804" s="246"/>
      <c r="F804" s="284"/>
      <c r="G804" s="93"/>
    </row>
    <row r="805" spans="1:6" ht="17.25" customHeight="1">
      <c r="A805" s="70" t="s">
        <v>1</v>
      </c>
      <c r="B805" s="71" t="s">
        <v>3</v>
      </c>
      <c r="C805" s="70" t="s">
        <v>203</v>
      </c>
      <c r="D805" s="72" t="s">
        <v>203</v>
      </c>
      <c r="E805" s="42" t="s">
        <v>0</v>
      </c>
      <c r="F805" s="43" t="s">
        <v>5</v>
      </c>
    </row>
    <row r="806" spans="1:6" ht="15" customHeight="1" thickBot="1">
      <c r="A806" s="73" t="s">
        <v>2</v>
      </c>
      <c r="B806" s="74" t="s">
        <v>2</v>
      </c>
      <c r="C806" s="73" t="s">
        <v>2</v>
      </c>
      <c r="D806" s="75" t="s">
        <v>2</v>
      </c>
      <c r="E806" s="46"/>
      <c r="F806" s="13">
        <v>2010</v>
      </c>
    </row>
    <row r="807" spans="1:6" ht="27" customHeight="1" thickBot="1">
      <c r="A807" s="137">
        <v>26</v>
      </c>
      <c r="B807" s="370" t="s">
        <v>58</v>
      </c>
      <c r="C807" s="371"/>
      <c r="D807" s="371"/>
      <c r="E807" s="371"/>
      <c r="F807" s="372"/>
    </row>
    <row r="808" spans="1:6" ht="16.5" customHeight="1">
      <c r="A808" s="16"/>
      <c r="B808" s="87">
        <v>133</v>
      </c>
      <c r="C808" s="5"/>
      <c r="D808" s="23">
        <v>4111</v>
      </c>
      <c r="E808" s="33" t="s">
        <v>39</v>
      </c>
      <c r="F808" s="7">
        <v>119000</v>
      </c>
    </row>
    <row r="809" spans="1:6" ht="16.5" customHeight="1">
      <c r="A809" s="16"/>
      <c r="B809" s="4">
        <v>133</v>
      </c>
      <c r="C809" s="5"/>
      <c r="D809" s="2">
        <v>4112</v>
      </c>
      <c r="E809" s="3" t="s">
        <v>24</v>
      </c>
      <c r="F809" s="85">
        <v>19000</v>
      </c>
    </row>
    <row r="810" spans="1:6" ht="16.5" customHeight="1">
      <c r="A810" s="16"/>
      <c r="B810" s="4">
        <v>133</v>
      </c>
      <c r="C810" s="5"/>
      <c r="D810" s="2">
        <v>4113</v>
      </c>
      <c r="E810" s="78" t="s">
        <v>79</v>
      </c>
      <c r="F810" s="1">
        <v>29000</v>
      </c>
    </row>
    <row r="811" spans="1:6" ht="16.5" customHeight="1">
      <c r="A811" s="16"/>
      <c r="B811" s="4">
        <v>133</v>
      </c>
      <c r="C811" s="5"/>
      <c r="D811" s="49">
        <v>4114</v>
      </c>
      <c r="E811" s="5" t="s">
        <v>80</v>
      </c>
      <c r="F811" s="7">
        <v>25000</v>
      </c>
    </row>
    <row r="812" spans="1:6" ht="16.5" customHeight="1">
      <c r="A812" s="16"/>
      <c r="B812" s="4">
        <v>133</v>
      </c>
      <c r="C812" s="5"/>
      <c r="D812" s="2">
        <v>4115</v>
      </c>
      <c r="E812" s="3" t="s">
        <v>16</v>
      </c>
      <c r="F812" s="7">
        <v>3000</v>
      </c>
    </row>
    <row r="813" spans="1:6" ht="16.5" customHeight="1">
      <c r="A813" s="16"/>
      <c r="B813" s="49"/>
      <c r="C813" s="62">
        <v>411</v>
      </c>
      <c r="D813" s="102"/>
      <c r="E813" s="38" t="s">
        <v>171</v>
      </c>
      <c r="F813" s="198">
        <f>F808+F809+F810+F811+F812</f>
        <v>195000</v>
      </c>
    </row>
    <row r="814" spans="1:7" ht="16.5" customHeight="1">
      <c r="A814" s="16"/>
      <c r="B814" s="4">
        <v>133</v>
      </c>
      <c r="C814" s="5"/>
      <c r="D814" s="2">
        <v>4121</v>
      </c>
      <c r="E814" s="3" t="s">
        <v>26</v>
      </c>
      <c r="F814" s="1">
        <v>9000</v>
      </c>
      <c r="G814" s="299"/>
    </row>
    <row r="815" spans="1:6" ht="16.5" customHeight="1">
      <c r="A815" s="16"/>
      <c r="B815" s="4">
        <v>133</v>
      </c>
      <c r="C815" s="5"/>
      <c r="D815" s="2">
        <v>4122</v>
      </c>
      <c r="E815" s="3" t="s">
        <v>28</v>
      </c>
      <c r="F815" s="1">
        <v>5500</v>
      </c>
    </row>
    <row r="816" spans="1:6" ht="16.5" customHeight="1">
      <c r="A816" s="16"/>
      <c r="B816" s="4">
        <v>133</v>
      </c>
      <c r="C816" s="5"/>
      <c r="D816" s="2">
        <v>4123</v>
      </c>
      <c r="E816" s="3" t="s">
        <v>29</v>
      </c>
      <c r="F816" s="1">
        <v>6600</v>
      </c>
    </row>
    <row r="817" spans="1:6" ht="16.5" customHeight="1">
      <c r="A817" s="16"/>
      <c r="B817" s="4">
        <v>133</v>
      </c>
      <c r="C817" s="5"/>
      <c r="D817" s="2">
        <v>4125</v>
      </c>
      <c r="E817" s="26" t="s">
        <v>27</v>
      </c>
      <c r="F817" s="1">
        <v>5500</v>
      </c>
    </row>
    <row r="818" spans="1:6" ht="16.5" customHeight="1">
      <c r="A818" s="16" t="s">
        <v>169</v>
      </c>
      <c r="B818" s="4">
        <v>133</v>
      </c>
      <c r="C818" s="5"/>
      <c r="D818" s="2">
        <v>4129</v>
      </c>
      <c r="E818" s="26" t="s">
        <v>30</v>
      </c>
      <c r="F818" s="109">
        <v>3000</v>
      </c>
    </row>
    <row r="819" spans="1:6" ht="16.5" customHeight="1">
      <c r="A819" s="110"/>
      <c r="B819" s="185"/>
      <c r="C819" s="115">
        <v>412</v>
      </c>
      <c r="D819" s="102"/>
      <c r="E819" s="186" t="s">
        <v>175</v>
      </c>
      <c r="F819" s="198">
        <f>F814+F815+F816+F817+F818</f>
        <v>29600</v>
      </c>
    </row>
    <row r="820" spans="1:6" ht="16.5" customHeight="1">
      <c r="A820" s="110"/>
      <c r="B820" s="87">
        <v>133</v>
      </c>
      <c r="C820" s="107"/>
      <c r="D820" s="116">
        <v>4131</v>
      </c>
      <c r="E820" s="182" t="s">
        <v>40</v>
      </c>
      <c r="F820" s="7">
        <v>7000</v>
      </c>
    </row>
    <row r="821" spans="1:6" ht="16.5" customHeight="1">
      <c r="A821" s="16"/>
      <c r="B821" s="4">
        <v>133</v>
      </c>
      <c r="C821" s="107"/>
      <c r="D821" s="108">
        <v>4132</v>
      </c>
      <c r="E821" s="26" t="s">
        <v>41</v>
      </c>
      <c r="F821" s="1">
        <v>2000</v>
      </c>
    </row>
    <row r="822" spans="1:6" ht="16.5" customHeight="1">
      <c r="A822" s="16"/>
      <c r="B822" s="4">
        <v>133</v>
      </c>
      <c r="C822" s="107"/>
      <c r="D822" s="108">
        <v>4135</v>
      </c>
      <c r="E822" s="26" t="s">
        <v>93</v>
      </c>
      <c r="F822" s="1">
        <v>7000</v>
      </c>
    </row>
    <row r="823" spans="1:6" ht="16.5" customHeight="1">
      <c r="A823" s="16"/>
      <c r="B823" s="4">
        <v>133</v>
      </c>
      <c r="C823" s="107"/>
      <c r="D823" s="116">
        <v>4139</v>
      </c>
      <c r="E823" s="182" t="s">
        <v>32</v>
      </c>
      <c r="F823" s="92">
        <v>25000</v>
      </c>
    </row>
    <row r="824" spans="1:6" ht="16.5" customHeight="1">
      <c r="A824" s="16"/>
      <c r="B824" s="4"/>
      <c r="C824" s="166">
        <v>413</v>
      </c>
      <c r="D824" s="118"/>
      <c r="E824" s="186" t="s">
        <v>173</v>
      </c>
      <c r="F824" s="198">
        <f>F820+F821+F822+F823</f>
        <v>41000</v>
      </c>
    </row>
    <row r="825" spans="1:6" ht="16.5" customHeight="1">
      <c r="A825" s="16"/>
      <c r="B825" s="76">
        <v>412</v>
      </c>
      <c r="C825" s="187"/>
      <c r="D825" s="49">
        <v>4144</v>
      </c>
      <c r="E825" s="188" t="s">
        <v>99</v>
      </c>
      <c r="F825" s="92">
        <v>65000</v>
      </c>
    </row>
    <row r="826" spans="1:6" ht="16.5" customHeight="1" thickBot="1">
      <c r="A826" s="16"/>
      <c r="B826" s="76"/>
      <c r="C826" s="115">
        <v>414</v>
      </c>
      <c r="D826" s="6"/>
      <c r="E826" s="36" t="s">
        <v>87</v>
      </c>
      <c r="F826" s="204">
        <f>F825</f>
        <v>65000</v>
      </c>
    </row>
    <row r="827" spans="1:6" ht="33" customHeight="1" thickBot="1" thickTop="1">
      <c r="A827" s="319" t="s">
        <v>212</v>
      </c>
      <c r="B827" s="341"/>
      <c r="C827" s="341"/>
      <c r="D827" s="341"/>
      <c r="E827" s="342"/>
      <c r="F827" s="278">
        <f>F826+F824+F819+F813</f>
        <v>330600</v>
      </c>
    </row>
    <row r="828" spans="1:6" ht="30.75" customHeight="1" thickBot="1">
      <c r="A828" s="154">
        <v>27</v>
      </c>
      <c r="B828" s="360" t="s">
        <v>122</v>
      </c>
      <c r="C828" s="361"/>
      <c r="D828" s="361"/>
      <c r="E828" s="361"/>
      <c r="F828" s="362"/>
    </row>
    <row r="829" spans="1:7" ht="16.5" customHeight="1">
      <c r="A829" s="16"/>
      <c r="B829" s="87">
        <v>320</v>
      </c>
      <c r="C829" s="5"/>
      <c r="D829" s="23">
        <v>4111</v>
      </c>
      <c r="E829" s="33" t="s">
        <v>39</v>
      </c>
      <c r="F829" s="138">
        <v>816100</v>
      </c>
      <c r="G829" s="93"/>
    </row>
    <row r="830" spans="1:6" ht="16.5" customHeight="1">
      <c r="A830" s="16"/>
      <c r="B830" s="4">
        <v>320</v>
      </c>
      <c r="C830" s="5"/>
      <c r="D830" s="6">
        <v>4112</v>
      </c>
      <c r="E830" s="30" t="s">
        <v>24</v>
      </c>
      <c r="F830" s="140">
        <v>125800</v>
      </c>
    </row>
    <row r="831" spans="1:7" s="5" customFormat="1" ht="16.5" customHeight="1">
      <c r="A831" s="110"/>
      <c r="B831" s="4">
        <v>320</v>
      </c>
      <c r="C831" s="107"/>
      <c r="D831" s="2">
        <v>4113</v>
      </c>
      <c r="E831" s="78" t="s">
        <v>79</v>
      </c>
      <c r="F831" s="140">
        <v>220000</v>
      </c>
      <c r="G831" s="93"/>
    </row>
    <row r="832" spans="1:6" ht="16.5" customHeight="1">
      <c r="A832" s="16"/>
      <c r="B832" s="87">
        <v>320</v>
      </c>
      <c r="C832" s="5"/>
      <c r="D832" s="49">
        <v>4114</v>
      </c>
      <c r="E832" s="5" t="s">
        <v>80</v>
      </c>
      <c r="F832" s="138">
        <v>279200</v>
      </c>
    </row>
    <row r="833" spans="1:6" ht="16.5" customHeight="1">
      <c r="A833" s="16"/>
      <c r="B833" s="76">
        <v>320</v>
      </c>
      <c r="C833" s="5"/>
      <c r="D833" s="6">
        <v>4115</v>
      </c>
      <c r="E833" s="30" t="s">
        <v>16</v>
      </c>
      <c r="F833" s="189">
        <v>20000</v>
      </c>
    </row>
    <row r="834" spans="1:6" ht="16.5" customHeight="1">
      <c r="A834" s="16"/>
      <c r="B834" s="2"/>
      <c r="C834" s="62">
        <v>411</v>
      </c>
      <c r="D834" s="102"/>
      <c r="E834" s="80" t="s">
        <v>171</v>
      </c>
      <c r="F834" s="198">
        <f>F829+F830+F831+F832+F833</f>
        <v>1461100</v>
      </c>
    </row>
    <row r="835" spans="1:7" ht="16.5" customHeight="1">
      <c r="A835" s="16"/>
      <c r="B835" s="4">
        <v>320</v>
      </c>
      <c r="C835" s="5"/>
      <c r="D835" s="2">
        <v>4121</v>
      </c>
      <c r="E835" s="3" t="s">
        <v>26</v>
      </c>
      <c r="F835" s="140">
        <v>58000</v>
      </c>
      <c r="G835" s="299"/>
    </row>
    <row r="836" spans="1:6" ht="16.5" customHeight="1">
      <c r="A836" s="16"/>
      <c r="B836" s="4">
        <v>320</v>
      </c>
      <c r="C836" s="5"/>
      <c r="D836" s="2">
        <v>4122</v>
      </c>
      <c r="E836" s="3" t="s">
        <v>28</v>
      </c>
      <c r="F836" s="140">
        <v>28000</v>
      </c>
    </row>
    <row r="837" spans="1:6" ht="16.5" customHeight="1">
      <c r="A837" s="16"/>
      <c r="B837" s="4">
        <v>320</v>
      </c>
      <c r="C837" s="5"/>
      <c r="D837" s="2">
        <v>4123</v>
      </c>
      <c r="E837" s="3" t="s">
        <v>29</v>
      </c>
      <c r="F837" s="140">
        <v>33600</v>
      </c>
    </row>
    <row r="838" spans="1:6" ht="16.5" customHeight="1">
      <c r="A838" s="16"/>
      <c r="B838" s="4">
        <v>320</v>
      </c>
      <c r="C838" s="5"/>
      <c r="D838" s="2">
        <v>4125</v>
      </c>
      <c r="E838" s="3" t="s">
        <v>27</v>
      </c>
      <c r="F838" s="140">
        <v>31000</v>
      </c>
    </row>
    <row r="839" spans="1:6" ht="16.5" customHeight="1">
      <c r="A839" s="16"/>
      <c r="B839" s="4">
        <v>320</v>
      </c>
      <c r="C839" s="5"/>
      <c r="D839" s="2">
        <v>4129</v>
      </c>
      <c r="E839" s="3" t="s">
        <v>30</v>
      </c>
      <c r="F839" s="140">
        <v>8000</v>
      </c>
    </row>
    <row r="840" spans="1:6" ht="16.5" customHeight="1">
      <c r="A840" s="16"/>
      <c r="B840" s="2"/>
      <c r="C840" s="62">
        <v>412</v>
      </c>
      <c r="D840" s="102"/>
      <c r="E840" s="81" t="s">
        <v>175</v>
      </c>
      <c r="F840" s="200">
        <f>F835+F836+F837+F838+F839</f>
        <v>158600</v>
      </c>
    </row>
    <row r="841" spans="1:6" ht="16.5" customHeight="1">
      <c r="A841" s="16"/>
      <c r="B841" s="4">
        <v>320</v>
      </c>
      <c r="C841" s="107"/>
      <c r="D841" s="116">
        <v>4131</v>
      </c>
      <c r="E841" s="182" t="s">
        <v>198</v>
      </c>
      <c r="F841" s="140">
        <v>80000</v>
      </c>
    </row>
    <row r="842" spans="1:6" ht="16.5" customHeight="1">
      <c r="A842" s="16"/>
      <c r="B842" s="4">
        <v>320</v>
      </c>
      <c r="C842" s="5"/>
      <c r="D842" s="6">
        <v>4132</v>
      </c>
      <c r="E842" s="3" t="s">
        <v>180</v>
      </c>
      <c r="F842" s="140">
        <v>1500</v>
      </c>
    </row>
    <row r="843" spans="1:6" ht="16.5" customHeight="1">
      <c r="A843" s="16"/>
      <c r="B843" s="4">
        <v>320</v>
      </c>
      <c r="C843" s="5"/>
      <c r="D843" s="6">
        <v>4133</v>
      </c>
      <c r="E843" s="3" t="s">
        <v>181</v>
      </c>
      <c r="F843" s="140">
        <v>2500</v>
      </c>
    </row>
    <row r="844" spans="1:6" ht="16.5" customHeight="1">
      <c r="A844" s="16"/>
      <c r="B844" s="4">
        <v>435</v>
      </c>
      <c r="C844" s="5"/>
      <c r="D844" s="2">
        <v>4134</v>
      </c>
      <c r="E844" s="3" t="s">
        <v>199</v>
      </c>
      <c r="F844" s="140">
        <v>30000</v>
      </c>
    </row>
    <row r="845" spans="1:6" ht="16.5" customHeight="1">
      <c r="A845" s="16"/>
      <c r="B845" s="4">
        <v>320</v>
      </c>
      <c r="C845" s="5"/>
      <c r="D845" s="2">
        <v>4135</v>
      </c>
      <c r="E845" s="3" t="s">
        <v>85</v>
      </c>
      <c r="F845" s="140">
        <v>20000</v>
      </c>
    </row>
    <row r="846" spans="1:6" ht="16.5" customHeight="1">
      <c r="A846" s="16"/>
      <c r="B846" s="4">
        <v>320</v>
      </c>
      <c r="C846" s="107"/>
      <c r="D846" s="108">
        <v>4139</v>
      </c>
      <c r="E846" s="182" t="s">
        <v>32</v>
      </c>
      <c r="F846" s="140">
        <v>52500</v>
      </c>
    </row>
    <row r="847" spans="1:6" ht="16.5" customHeight="1">
      <c r="A847" s="16"/>
      <c r="B847" s="49"/>
      <c r="C847" s="166">
        <v>413</v>
      </c>
      <c r="D847" s="118"/>
      <c r="E847" s="244" t="s">
        <v>31</v>
      </c>
      <c r="F847" s="198">
        <f>F841+F842+F844+F845+F846+F843</f>
        <v>186500</v>
      </c>
    </row>
    <row r="848" spans="1:6" ht="16.5" customHeight="1">
      <c r="A848" s="16"/>
      <c r="B848" s="4">
        <v>412</v>
      </c>
      <c r="C848" s="187"/>
      <c r="D848" s="49">
        <v>4143</v>
      </c>
      <c r="E848" s="188" t="s">
        <v>145</v>
      </c>
      <c r="F848" s="245">
        <v>80000</v>
      </c>
    </row>
    <row r="849" spans="1:6" ht="16.5" customHeight="1" thickBot="1">
      <c r="A849" s="16"/>
      <c r="B849" s="49"/>
      <c r="C849" s="115">
        <v>414</v>
      </c>
      <c r="D849" s="6"/>
      <c r="E849" s="36" t="s">
        <v>87</v>
      </c>
      <c r="F849" s="200">
        <f>F848</f>
        <v>80000</v>
      </c>
    </row>
    <row r="850" spans="1:6" ht="33" customHeight="1" thickBot="1" thickTop="1">
      <c r="A850" s="364" t="s">
        <v>235</v>
      </c>
      <c r="B850" s="381"/>
      <c r="C850" s="381"/>
      <c r="D850" s="381"/>
      <c r="E850" s="382"/>
      <c r="F850" s="184">
        <f>F847+F840+F834+F849</f>
        <v>1886200</v>
      </c>
    </row>
    <row r="851" spans="1:6" ht="33" customHeight="1" thickBot="1" thickTop="1">
      <c r="A851" s="386" t="s">
        <v>59</v>
      </c>
      <c r="B851" s="387"/>
      <c r="C851" s="387"/>
      <c r="D851" s="387"/>
      <c r="E851" s="388"/>
      <c r="F851" s="288">
        <f>F850+F827+F802+F783+F754+F735+F713+F694+F671+F653+F628+F608+F585+F565+F543+F523+F500+F455+F435+F408+F389+F366+F318+F292+F269+F248+F478</f>
        <v>88228200</v>
      </c>
    </row>
    <row r="852" spans="1:6" ht="16.5" customHeight="1">
      <c r="A852" s="190"/>
      <c r="B852" s="190"/>
      <c r="C852" s="190"/>
      <c r="D852" s="190"/>
      <c r="E852" s="190"/>
      <c r="F852" s="281"/>
    </row>
    <row r="853" spans="1:7" s="5" customFormat="1" ht="19.5" customHeight="1">
      <c r="A853" s="375" t="s">
        <v>245</v>
      </c>
      <c r="B853" s="375"/>
      <c r="C853" s="375"/>
      <c r="D853" s="375"/>
      <c r="E853" s="375"/>
      <c r="F853" s="375"/>
      <c r="G853" s="211"/>
    </row>
    <row r="854" spans="1:7" s="5" customFormat="1" ht="49.5" customHeight="1">
      <c r="A854" s="384" t="s">
        <v>156</v>
      </c>
      <c r="B854" s="384"/>
      <c r="C854" s="384"/>
      <c r="D854" s="384"/>
      <c r="E854" s="384"/>
      <c r="F854" s="384"/>
      <c r="G854" s="385"/>
    </row>
    <row r="855" spans="1:7" s="5" customFormat="1" ht="11.25" customHeight="1">
      <c r="A855" s="205"/>
      <c r="B855" s="205"/>
      <c r="C855" s="205"/>
      <c r="D855" s="205"/>
      <c r="E855" s="205"/>
      <c r="F855" s="290"/>
      <c r="G855" s="206"/>
    </row>
    <row r="856" spans="1:7" s="191" customFormat="1" ht="15">
      <c r="A856" s="209" t="s">
        <v>246</v>
      </c>
      <c r="B856" s="212"/>
      <c r="C856" s="209"/>
      <c r="D856" s="209"/>
      <c r="E856" s="209"/>
      <c r="F856" s="291"/>
      <c r="G856" s="213"/>
    </row>
    <row r="857" spans="1:7" ht="15">
      <c r="A857" s="209" t="s">
        <v>168</v>
      </c>
      <c r="B857" s="212"/>
      <c r="C857" s="209"/>
      <c r="D857" s="209"/>
      <c r="E857" s="207"/>
      <c r="F857" s="289"/>
      <c r="G857" s="77"/>
    </row>
    <row r="858" spans="1:7" ht="9" customHeight="1">
      <c r="A858" s="207"/>
      <c r="B858" s="210"/>
      <c r="C858" s="207"/>
      <c r="D858" s="207"/>
      <c r="E858" s="207"/>
      <c r="F858" s="289"/>
      <c r="G858" s="77"/>
    </row>
    <row r="859" spans="1:7" ht="18" customHeight="1">
      <c r="A859" s="375" t="s">
        <v>210</v>
      </c>
      <c r="B859" s="375"/>
      <c r="C859" s="375"/>
      <c r="D859" s="375"/>
      <c r="E859" s="375"/>
      <c r="F859" s="375"/>
      <c r="G859" s="77"/>
    </row>
    <row r="860" spans="1:7" ht="18" customHeight="1">
      <c r="A860" s="208"/>
      <c r="B860" s="208"/>
      <c r="C860" s="208"/>
      <c r="D860" s="208"/>
      <c r="E860" s="208"/>
      <c r="F860" s="383" t="s">
        <v>160</v>
      </c>
      <c r="G860" s="383"/>
    </row>
    <row r="861" spans="1:7" ht="18" customHeight="1">
      <c r="A861" s="208"/>
      <c r="B861" s="208"/>
      <c r="C861" s="208"/>
      <c r="D861" s="208"/>
      <c r="E861" s="208"/>
      <c r="F861" s="383" t="s">
        <v>211</v>
      </c>
      <c r="G861" s="383"/>
    </row>
    <row r="862" spans="1:7" ht="15.75" customHeight="1">
      <c r="A862" s="193"/>
      <c r="B862" s="194"/>
      <c r="C862" s="193"/>
      <c r="D862" s="193"/>
      <c r="E862" s="193"/>
      <c r="F862" s="192"/>
      <c r="G862" s="192" t="s">
        <v>152</v>
      </c>
    </row>
    <row r="863" ht="12.75">
      <c r="B863" s="294"/>
    </row>
    <row r="864" ht="12.75">
      <c r="B864" s="294"/>
    </row>
    <row r="865" ht="12.75">
      <c r="B865" s="294"/>
    </row>
    <row r="866" ht="12.75">
      <c r="B866" s="294"/>
    </row>
  </sheetData>
  <sheetProtection/>
  <mergeCells count="119">
    <mergeCell ref="B390:F390"/>
    <mergeCell ref="A408:E408"/>
    <mergeCell ref="A389:E389"/>
    <mergeCell ref="B504:F504"/>
    <mergeCell ref="B758:F758"/>
    <mergeCell ref="A754:E754"/>
    <mergeCell ref="B589:F589"/>
    <mergeCell ref="A671:E671"/>
    <mergeCell ref="A628:E628"/>
    <mergeCell ref="A653:E653"/>
    <mergeCell ref="B632:E632"/>
    <mergeCell ref="B717:F717"/>
    <mergeCell ref="B676:F676"/>
    <mergeCell ref="F861:G861"/>
    <mergeCell ref="A827:E827"/>
    <mergeCell ref="B828:F828"/>
    <mergeCell ref="A783:E783"/>
    <mergeCell ref="B784:F784"/>
    <mergeCell ref="A854:G854"/>
    <mergeCell ref="A851:E851"/>
    <mergeCell ref="F860:G860"/>
    <mergeCell ref="A859:F859"/>
    <mergeCell ref="B807:F807"/>
    <mergeCell ref="A853:F853"/>
    <mergeCell ref="D69:E69"/>
    <mergeCell ref="D75:E75"/>
    <mergeCell ref="D78:E78"/>
    <mergeCell ref="D80:E80"/>
    <mergeCell ref="D76:E76"/>
    <mergeCell ref="A735:E735"/>
    <mergeCell ref="A608:E608"/>
    <mergeCell ref="A850:E850"/>
    <mergeCell ref="B736:F736"/>
    <mergeCell ref="A201:G201"/>
    <mergeCell ref="A184:G184"/>
    <mergeCell ref="B609:F609"/>
    <mergeCell ref="B695:F695"/>
    <mergeCell ref="B654:F654"/>
    <mergeCell ref="A694:E694"/>
    <mergeCell ref="B273:F273"/>
    <mergeCell ref="A366:E366"/>
    <mergeCell ref="B415:F415"/>
    <mergeCell ref="A543:E543"/>
    <mergeCell ref="B293:F293"/>
    <mergeCell ref="B322:F322"/>
    <mergeCell ref="B566:F566"/>
    <mergeCell ref="A174:G174"/>
    <mergeCell ref="A176:G176"/>
    <mergeCell ref="A178:G178"/>
    <mergeCell ref="A194:G194"/>
    <mergeCell ref="A190:G190"/>
    <mergeCell ref="A248:E248"/>
    <mergeCell ref="A182:G182"/>
    <mergeCell ref="A196:G196"/>
    <mergeCell ref="A168:G168"/>
    <mergeCell ref="A166:G166"/>
    <mergeCell ref="A192:G192"/>
    <mergeCell ref="A802:E802"/>
    <mergeCell ref="A713:E713"/>
    <mergeCell ref="A292:E292"/>
    <mergeCell ref="A455:E455"/>
    <mergeCell ref="B370:F370"/>
    <mergeCell ref="A585:E585"/>
    <mergeCell ref="D141:E141"/>
    <mergeCell ref="A147:G147"/>
    <mergeCell ref="A148:G149"/>
    <mergeCell ref="A170:G170"/>
    <mergeCell ref="B227:F227"/>
    <mergeCell ref="B249:F249"/>
    <mergeCell ref="A160:G160"/>
    <mergeCell ref="A162:G162"/>
    <mergeCell ref="A164:G164"/>
    <mergeCell ref="A202:G202"/>
    <mergeCell ref="A188:G188"/>
    <mergeCell ref="A150:G150"/>
    <mergeCell ref="A152:G152"/>
    <mergeCell ref="A172:G172"/>
    <mergeCell ref="A156:G156"/>
    <mergeCell ref="A158:G158"/>
    <mergeCell ref="A186:G186"/>
    <mergeCell ref="A185:G185"/>
    <mergeCell ref="D60:E60"/>
    <mergeCell ref="D63:E63"/>
    <mergeCell ref="A18:G18"/>
    <mergeCell ref="A21:G21"/>
    <mergeCell ref="A8:G8"/>
    <mergeCell ref="D47:E47"/>
    <mergeCell ref="D52:E52"/>
    <mergeCell ref="D55:E55"/>
    <mergeCell ref="A318:E318"/>
    <mergeCell ref="A2:G2"/>
    <mergeCell ref="A145:G145"/>
    <mergeCell ref="A14:G14"/>
    <mergeCell ref="A16:G16"/>
    <mergeCell ref="A32:G32"/>
    <mergeCell ref="A23:G23"/>
    <mergeCell ref="A17:C17"/>
    <mergeCell ref="A9:G9"/>
    <mergeCell ref="A36:G36"/>
    <mergeCell ref="A565:E565"/>
    <mergeCell ref="B436:F436"/>
    <mergeCell ref="A500:E500"/>
    <mergeCell ref="A435:E435"/>
    <mergeCell ref="A523:E523"/>
    <mergeCell ref="B524:F524"/>
    <mergeCell ref="B459:F459"/>
    <mergeCell ref="A478:E478"/>
    <mergeCell ref="B547:F547"/>
    <mergeCell ref="B479:F479"/>
    <mergeCell ref="A269:E269"/>
    <mergeCell ref="A24:E24"/>
    <mergeCell ref="A35:G35"/>
    <mergeCell ref="A38:G38"/>
    <mergeCell ref="A154:G154"/>
    <mergeCell ref="F44:F46"/>
    <mergeCell ref="D44:D46"/>
    <mergeCell ref="A34:G34"/>
    <mergeCell ref="D81:E81"/>
    <mergeCell ref="D83:E83"/>
  </mergeCells>
  <printOptions horizontalCentered="1"/>
  <pageMargins left="0.9" right="0.393700787401575" top="0.511811023622047" bottom="0.748031496062992" header="0.275590551181102" footer="0.511811023622047"/>
  <pageSetup horizontalDpi="600" verticalDpi="600" orientation="portrait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Datronic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acirgic</cp:lastModifiedBy>
  <cp:lastPrinted>2009-12-17T07:41:32Z</cp:lastPrinted>
  <dcterms:created xsi:type="dcterms:W3CDTF">2004-10-18T07:49:55Z</dcterms:created>
  <dcterms:modified xsi:type="dcterms:W3CDTF">2011-05-11T07:11:19Z</dcterms:modified>
  <cp:category/>
  <cp:version/>
  <cp:contentType/>
  <cp:contentStatus/>
</cp:coreProperties>
</file>