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3" sheetId="2" r:id="rId2"/>
  </sheets>
  <definedNames>
    <definedName name="_xlnm.Print_Area" localSheetId="0">'Sheet1'!$A$1:$G$902</definedName>
  </definedNames>
  <calcPr fullCalcOnLoad="1"/>
</workbook>
</file>

<file path=xl/sharedStrings.xml><?xml version="1.0" encoding="utf-8"?>
<sst xmlns="http://schemas.openxmlformats.org/spreadsheetml/2006/main" count="837" uniqueCount="235">
  <si>
    <t>Član 1.</t>
  </si>
  <si>
    <t>Član 2.</t>
  </si>
  <si>
    <t>OPIS</t>
  </si>
  <si>
    <t xml:space="preserve">Org. </t>
  </si>
  <si>
    <t>klasa</t>
  </si>
  <si>
    <t>Funkc.</t>
  </si>
  <si>
    <t>Ekonom.</t>
  </si>
  <si>
    <t xml:space="preserve">PLAN  </t>
  </si>
  <si>
    <t>PRIMICI</t>
  </si>
  <si>
    <t>POREZI</t>
  </si>
  <si>
    <t>Porez na lična primanja</t>
  </si>
  <si>
    <t>Porez na prihode od samostalnog obavljanja djelatnosti</t>
  </si>
  <si>
    <t>Porez na prihode od imovine i imovinskih prava</t>
  </si>
  <si>
    <t>Porez na prihode od kapitala</t>
  </si>
  <si>
    <t>Porez na dohodak fizičkih lica</t>
  </si>
  <si>
    <t xml:space="preserve">Porez na promet nepokretnosti i prava </t>
  </si>
  <si>
    <t>Porez na potrošnju</t>
  </si>
  <si>
    <t>Porez na firmu ili naziv</t>
  </si>
  <si>
    <t>Porez na nepokretnosti</t>
  </si>
  <si>
    <t>Prirez porezu na dohodak fizičkih lica</t>
  </si>
  <si>
    <t>Novčane kazne izrečene u prekršajnom i drugom postupku zbog neplaćanja lokalnih poreza</t>
  </si>
  <si>
    <t>Lokalne administrativne takse</t>
  </si>
  <si>
    <t>Lokalne komunalne takse</t>
  </si>
  <si>
    <t>TAKSE</t>
  </si>
  <si>
    <t>NAKNADE</t>
  </si>
  <si>
    <t>Naknade za korišćenje građevinskog zemljišta</t>
  </si>
  <si>
    <t>Primici od koncesionih naknada za korišćenje prirodnih dobara koje daje Republika 30 %</t>
  </si>
  <si>
    <t>Prihodi koje svojom djelatnošću ostvare organi lokalne uprave</t>
  </si>
  <si>
    <t>I Z D A C I</t>
  </si>
  <si>
    <t xml:space="preserve">Porezi na zarade zaposlenih </t>
  </si>
  <si>
    <t>Ostala primanja i naknade zaposlenih</t>
  </si>
  <si>
    <t>Naknada za topli obrok</t>
  </si>
  <si>
    <t>Naknada za prevoz</t>
  </si>
  <si>
    <t>Naknada za regres</t>
  </si>
  <si>
    <t>Naknada za zimnicu</t>
  </si>
  <si>
    <t>Ostale naknade</t>
  </si>
  <si>
    <t>Izdaci za materijal i usluge</t>
  </si>
  <si>
    <t>Ugovorene usluge</t>
  </si>
  <si>
    <t xml:space="preserve">Renta </t>
  </si>
  <si>
    <t>Zakup zgrada</t>
  </si>
  <si>
    <t>Kapitalni izdaci</t>
  </si>
  <si>
    <t xml:space="preserve">Sredstva rezerve </t>
  </si>
  <si>
    <t>Stalna rezerva Budžeta</t>
  </si>
  <si>
    <t>Tekuća budžetska rezerva</t>
  </si>
  <si>
    <t>Otplata duga</t>
  </si>
  <si>
    <t>Izdaci za tekuće održavanje zgrada Opštine</t>
  </si>
  <si>
    <t>Član 3.</t>
  </si>
  <si>
    <t>Član 4.</t>
  </si>
  <si>
    <t>Član 5.</t>
  </si>
  <si>
    <t>Član 6.</t>
  </si>
  <si>
    <t>Član 7.</t>
  </si>
  <si>
    <t>Član 8.</t>
  </si>
  <si>
    <t>Član 9.</t>
  </si>
  <si>
    <t>Član 10.</t>
  </si>
  <si>
    <t>Član 11.</t>
  </si>
  <si>
    <t>Član 12.</t>
  </si>
  <si>
    <t>Član 13.</t>
  </si>
  <si>
    <t>Član 14.</t>
  </si>
  <si>
    <t>Neto zarade</t>
  </si>
  <si>
    <t>Izdaci za robu i materijal</t>
  </si>
  <si>
    <t xml:space="preserve">Izdaci za službena putovanja </t>
  </si>
  <si>
    <t xml:space="preserve">Ugovorene usluge </t>
  </si>
  <si>
    <t>UKUPNO                     01</t>
  </si>
  <si>
    <t>SLUŽBA SKUPŠTINE</t>
  </si>
  <si>
    <t>Zakup sale za sjednice</t>
  </si>
  <si>
    <t>Naknada odbornicima</t>
  </si>
  <si>
    <t>UKUPNO                     02</t>
  </si>
  <si>
    <t>SEKRETARIJAT ZA FINANSIJE</t>
  </si>
  <si>
    <t>Stalna budžetska rezerva</t>
  </si>
  <si>
    <t>Otplata ostalih obaveza</t>
  </si>
  <si>
    <t>Otplata dugova</t>
  </si>
  <si>
    <t>UKUPNO                     05</t>
  </si>
  <si>
    <t>UKUPNO                     07</t>
  </si>
  <si>
    <t xml:space="preserve"> JU " MUZEJI I GALERIJE "</t>
  </si>
  <si>
    <t>SEKRETARIJAT ZA  LOKALNU SAMOUPRAVU</t>
  </si>
  <si>
    <t>UPRAVA LOKALNIH JAVNIH PRIHODA</t>
  </si>
  <si>
    <t>Izdaci za vodu, kanalizaciju, odvoz smeća i održavanje čistoće</t>
  </si>
  <si>
    <t>DIREKCIJA ZA IMOVINU</t>
  </si>
  <si>
    <t>CENTAR ZA INFORMACIONI SISTEM</t>
  </si>
  <si>
    <t>UKUPNI IZDACI BUDŽETA</t>
  </si>
  <si>
    <t>Troškovi održavanja opštinskih vozila</t>
  </si>
  <si>
    <t xml:space="preserve">                               </t>
  </si>
  <si>
    <t>Otplata kredita - most Millenium</t>
  </si>
  <si>
    <t>Kamate</t>
  </si>
  <si>
    <t>Kamate rezidentima</t>
  </si>
  <si>
    <t>Kamate nerezidentima</t>
  </si>
  <si>
    <t>UKUPNO                     04</t>
  </si>
  <si>
    <t>UKUPNO                     03</t>
  </si>
  <si>
    <t>UKUPNO                     06</t>
  </si>
  <si>
    <t xml:space="preserve">Kapitalni izdaci </t>
  </si>
  <si>
    <t xml:space="preserve"> JU KIC " BUDO TOMOVIĆ "</t>
  </si>
  <si>
    <t>Porezi na imovinu</t>
  </si>
  <si>
    <t xml:space="preserve">Lokalni  porezi </t>
  </si>
  <si>
    <t>TRANSFERI</t>
  </si>
  <si>
    <t>Transferi od Egalizacionog fonda</t>
  </si>
  <si>
    <t>Transferi od budžeta Republike</t>
  </si>
  <si>
    <t>PRIMICI OD PRODAJE IMOVINE</t>
  </si>
  <si>
    <t>Kamate zbog neblagovremenog plaćanja lokalnih poreza</t>
  </si>
  <si>
    <t>OSTALI    PRIHODI</t>
  </si>
  <si>
    <t>Ostali prihodi</t>
  </si>
  <si>
    <t>PRIMICI OD PRODAJE NEFINANSIJSKE IMOVINE</t>
  </si>
  <si>
    <t>Prodaja nepokretnosti u korist budžeta Opštine</t>
  </si>
  <si>
    <t>DONACIJE I TRANSFERI</t>
  </si>
  <si>
    <t>PRIMICI OD OTPLATE KREDITA I SRED.PRENESENA IZ PRETHODNE GODINE</t>
  </si>
  <si>
    <t xml:space="preserve">Sredstva prenesena iz prethodne godine </t>
  </si>
  <si>
    <t>U K U P N I    P R I M I C I</t>
  </si>
  <si>
    <t>Doprinosi na teret zaposlenog</t>
  </si>
  <si>
    <t>Doprinosi na teret poslodavca</t>
  </si>
  <si>
    <t>Otpremnine</t>
  </si>
  <si>
    <t>Naknade odbornicima</t>
  </si>
  <si>
    <t xml:space="preserve">Rashodi za materijal </t>
  </si>
  <si>
    <t>Rashodi za  poštanske usluge</t>
  </si>
  <si>
    <t>Rashodi za telefonske usluge</t>
  </si>
  <si>
    <t>Bankarske usluge/provizije</t>
  </si>
  <si>
    <t>Tekuće održavanje</t>
  </si>
  <si>
    <t>Transferi pojedincima</t>
  </si>
  <si>
    <t>Transferi pojedincima - lična primanja pripravnika</t>
  </si>
  <si>
    <t>Rashodi za telefonske  usluge</t>
  </si>
  <si>
    <t>Transferi opštinama</t>
  </si>
  <si>
    <t>Rashodi iz prethodnih godina</t>
  </si>
  <si>
    <t>Izdaci za  poštanske usluge</t>
  </si>
  <si>
    <t>Izdaci za telefonske  usluge</t>
  </si>
  <si>
    <t>Ostali izdaci</t>
  </si>
  <si>
    <r>
      <t xml:space="preserve">Rashodi za energiju </t>
    </r>
    <r>
      <rPr>
        <sz val="8"/>
        <rFont val="Arial"/>
        <family val="2"/>
      </rPr>
      <t>(gorivo, struja i lož ulje)</t>
    </r>
  </si>
  <si>
    <t>Ekon.</t>
  </si>
  <si>
    <t>Troškovi zakupa za trening</t>
  </si>
  <si>
    <t>Rashodi za poštanske usluge</t>
  </si>
  <si>
    <t>Troškovi održavanja računarske opreme</t>
  </si>
  <si>
    <t xml:space="preserve">O D L U K U </t>
  </si>
  <si>
    <t>I - OPŠTI DIO</t>
  </si>
  <si>
    <t xml:space="preserve">        Primici se raspoređuju na:</t>
  </si>
  <si>
    <t>pojedine namjene u iznosu od:</t>
  </si>
  <si>
    <t>stalnu rezervu Budžeta u iznosu od:</t>
  </si>
  <si>
    <t xml:space="preserve">tekuću rezervu Budžeta u iznosu od: </t>
  </si>
  <si>
    <t>U K U P N I   I Z D A C I</t>
  </si>
  <si>
    <t>TEKUĆI PRIHODI</t>
  </si>
  <si>
    <t xml:space="preserve">  </t>
  </si>
  <si>
    <t xml:space="preserve">         </t>
  </si>
  <si>
    <t xml:space="preserve">SEKRETARIJAT ZA RAZVOJ PREDUZETNIŠTVA </t>
  </si>
  <si>
    <t xml:space="preserve"> JU NB " RADOSAV LJUMOVIĆ "</t>
  </si>
  <si>
    <t xml:space="preserve"> JU " GRADSKO POZORIŠTE "</t>
  </si>
  <si>
    <t xml:space="preserve">JP CENTAR " MORAČA " </t>
  </si>
  <si>
    <t>JP " GRADSKI STADION "</t>
  </si>
  <si>
    <t>SLUŽBA ZA ZAJEDNIČKE POSLOVE</t>
  </si>
  <si>
    <t>JU  KIC " ZETA "</t>
  </si>
  <si>
    <t>JU  KIC " MALESIJA "</t>
  </si>
  <si>
    <t xml:space="preserve">Ostale naknade </t>
  </si>
  <si>
    <t>SLUŽBA GLAVNOG ADMINISTRATORA</t>
  </si>
  <si>
    <t>SLUŽBA MENADŽERA</t>
  </si>
  <si>
    <t>SEKRETARIJAT  ZA KULTURU I SPORT</t>
  </si>
  <si>
    <t>SEKRETARIJAT  ZA  KOMUNALNE POSLOVE I  SAOBRAĆAJ</t>
  </si>
  <si>
    <t>KOMUNALNA POLICIJA</t>
  </si>
  <si>
    <t>SLUŽBA ZAŠTITE</t>
  </si>
  <si>
    <t>,</t>
  </si>
  <si>
    <t xml:space="preserve">SEKRETARIJAT ZA SOCIJALNO STARANJE </t>
  </si>
  <si>
    <t xml:space="preserve">SLUŽBA GRADONAČELNIKA </t>
  </si>
  <si>
    <t>JU ZA BRIGU O DJECI " DJEČJI SAVEZ "</t>
  </si>
  <si>
    <t>SEKRETARIJAT  ZA  PLANIRANJE I UREĐENJE PROSTORA I ZAŠTITU ŽIVOTNE SREDINE</t>
  </si>
  <si>
    <t xml:space="preserve">        Primici Budžeta Glavnog grada za 2007. godinu po izvorima i vrstama i raspored primitaka na osnovne namjene utvrđuje se u sledećim iznosima:</t>
  </si>
  <si>
    <t>Uređenje gradskog zemljišta i lokalnih puteva</t>
  </si>
  <si>
    <t xml:space="preserve">                                </t>
  </si>
  <si>
    <t>Naknada za izgradnju i održavanje lokalnih puteva</t>
  </si>
  <si>
    <t>Prihodi od zakupa poslovnih prostora</t>
  </si>
  <si>
    <t>Izdaci za uređenje građevin.zemljišta i lokalnih puteva</t>
  </si>
  <si>
    <t xml:space="preserve">Realizacija sredstava predviđenih za investicije ostvarivaće se na osnovu planiranih prioriteta, uz saglasnost Gradonačelnika. </t>
  </si>
  <si>
    <t>Za hitne i nepredviđene izdatke koriste se sredstva tekuće i stalne rezerve. O korišćenju sredstava tekuće i stalne budžetske rezerve odlučuje Gradonačelnik. Gradonačelnik može ovlastiti sekretara Sekretarijata za finansije da odlučuje o korišćenju sredstava tekuće budžetske rezerve do određenog iznosa.</t>
  </si>
  <si>
    <t>Nadzor nad izvršenjem Budžeta i namjenskim korišćenjem sredstava koja se Budžetom raspoređuju za pojedine namjene vrši skupština Glavnog grada na način propisan Statutom Glavnog grada.</t>
  </si>
  <si>
    <r>
      <t xml:space="preserve">       Odlukom o Budžetu Glavnog grada Podgorice za 2007. godinu (u daljem tekstu: Budžet) utvrđuju se ukupni primici u iznosu od </t>
    </r>
    <r>
      <rPr>
        <b/>
        <sz val="14"/>
        <rFont val="Arial"/>
        <family val="2"/>
      </rPr>
      <t>43.367.410,00 €:</t>
    </r>
  </si>
  <si>
    <r>
      <t xml:space="preserve">Raspored sredstava Budžeta u iznosu od </t>
    </r>
    <r>
      <rPr>
        <b/>
        <sz val="14"/>
        <rFont val="Arial"/>
        <family val="2"/>
      </rPr>
      <t>43.367.410,00 €</t>
    </r>
    <r>
      <rPr>
        <sz val="14"/>
        <rFont val="Arial"/>
        <family val="2"/>
      </rPr>
      <t xml:space="preserve">, po nosiocima, korisnicima i bližim namjenama vrši se u posebnom dijelu koji glasi: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</si>
  <si>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</si>
  <si>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Bruto zarade i doprinosi na teret poslodavca</t>
  </si>
  <si>
    <t xml:space="preserve">Ostala lična primanja </t>
  </si>
  <si>
    <t>Rashodi za materijal i usluge</t>
  </si>
  <si>
    <t>Transferi javnim preduzećima</t>
  </si>
  <si>
    <t>Ostala lična primanja</t>
  </si>
  <si>
    <t>Rashodi za materijal</t>
  </si>
  <si>
    <t>Transferi političkim partijama, strankama i udruženjima</t>
  </si>
  <si>
    <t xml:space="preserve">Otpremnine </t>
  </si>
  <si>
    <t>Transferi institucijama, pojedincima, nevladinom i javnom sektoru</t>
  </si>
  <si>
    <t xml:space="preserve">Rashodi za službena putovanja </t>
  </si>
  <si>
    <t>Rashodi za reprezentaciju</t>
  </si>
  <si>
    <t>Rashodi za energiju - javna rasvjeta</t>
  </si>
  <si>
    <t>Transferi nevladinim organizacijama</t>
  </si>
  <si>
    <t xml:space="preserve">Izdaci za lokalnu infrastrukturu </t>
  </si>
  <si>
    <t>Izdaci za građevinske objekte</t>
  </si>
  <si>
    <t>Izdaci za opremu</t>
  </si>
  <si>
    <t>Otplata obaveza iz prethodnih godina</t>
  </si>
  <si>
    <t>Rashodi iz prethodne godine</t>
  </si>
  <si>
    <t>Rezerve</t>
  </si>
  <si>
    <t>UKUPNO                     08</t>
  </si>
  <si>
    <t>UKUPNO                     09</t>
  </si>
  <si>
    <t>UKUPNO                     10</t>
  </si>
  <si>
    <t>UKUPNO                     11</t>
  </si>
  <si>
    <t>UKUPNO                     12</t>
  </si>
  <si>
    <t>UKUPNO                     13</t>
  </si>
  <si>
    <t>UKUPNO                     15</t>
  </si>
  <si>
    <t>UKUPNO                     16</t>
  </si>
  <si>
    <t>UKUPNO                    18</t>
  </si>
  <si>
    <t>UKUPNO                    19</t>
  </si>
  <si>
    <t>UKUPNO                    20</t>
  </si>
  <si>
    <t>Rashodi za robu i materijal</t>
  </si>
  <si>
    <t>Rashodi za energiju</t>
  </si>
  <si>
    <t>UKUPNO                    23</t>
  </si>
  <si>
    <t>UKUPNO                    24</t>
  </si>
  <si>
    <t>UKUPNO                    25</t>
  </si>
  <si>
    <t>Izdaci za telefonske usluge</t>
  </si>
  <si>
    <t>Ek.</t>
  </si>
  <si>
    <t>Transferi ostalim institucijama</t>
  </si>
  <si>
    <t>Obaveze prema potrošačkim jedinicama u toku godine izvršavaće se srazmjerno ostvarenim prihodima, u skladu sa mjesečnim-tromjesečnim planovima potrošnje Budžeta.</t>
  </si>
  <si>
    <t>U postupku izvršenja Budžeta potrošačke jedinice imaju ovlašćenja i dužnosti utvrđene ovim Budžetom i drugim propisima.</t>
  </si>
  <si>
    <t>II - POSEBNI DIO</t>
  </si>
  <si>
    <t>Osnov za usmjeravanje sredstva predstavlja Izvještaj korisnika sredstava o realizaciji plana sa Mišljenjem nadležnog organa iz stava 1 ovog člana .</t>
  </si>
  <si>
    <t>Nosioci poslova iz predhodnog stava dužni su da blagovremeno pripreme neophodnu dokumentaciju (projekte, ponude, ugovore, situacije i dr.) koja se odnosi na određene investicije.</t>
  </si>
  <si>
    <t>Transferi nevladinim i drugim organizacijama</t>
  </si>
  <si>
    <t xml:space="preserve">Odluka o Budžetu Glavnog grada - Podgorice za 2007. godinu, stupa na snagu osmog dana od dana objavljivanja u " Službenom listu RCG -opštinski propisi ", a primjenjivaće se od 01.01.2007. godine. </t>
  </si>
  <si>
    <t>SKUPŠTINA GLAVNOG GRADA - PODGORICE</t>
  </si>
  <si>
    <t>PREDSJEDNIK SKUPŠTINE</t>
  </si>
  <si>
    <t>Dr Đorđe Suhih</t>
  </si>
  <si>
    <t>UKUPNO                    26</t>
  </si>
  <si>
    <t>UKUPNO                   22</t>
  </si>
  <si>
    <t>UKUPNO                    21</t>
  </si>
  <si>
    <t>UKUPNO                     17</t>
  </si>
  <si>
    <t>UKUPNO                    14</t>
  </si>
  <si>
    <t>O BUDŽETU GLAVNOG GRADA PODGORICE ZA 2007. GODINU</t>
  </si>
  <si>
    <t>Potrošačke jedinice mogu ugovarati obaveze do iznosa sredstava koja su planom potrošnje odobrene od strane Gradonačelnika.</t>
  </si>
  <si>
    <t>Gradonačelnik može vršiti preusmjeravanje sredstava po pojedinim izdacima i potrošačkim jedinicama, u visini do 5% iznosa sredstava utvrđenih za potrošačke jedinice, na obrazložen zahtjev potrošačke jedinice. Potrošačke jedinice mogu preusmjeriti odobrena sredstva po pojedinim izdacima, uz odobrenje Gradonačelnika, u visini do 5% iznosa sredstava  predviđenih za namjene čiji se iznos mijenja.</t>
  </si>
  <si>
    <t xml:space="preserve">Za izvršenje Budžeta u cjelini odgovoran je Gradonačelnik. </t>
  </si>
  <si>
    <t xml:space="preserve">Za namjensko korišćenje sredstava koja se raspoređuju Budžetom odgovoran je organ uprave Glavnog grada nadležan za poslove finansija. </t>
  </si>
  <si>
    <t>Nadzor nad finansijskim, materijalnim i računovodstvenim poslovanjem korisnika budžeta u pogledu namjene, obima i dinamike korišćenja sredstava vrši Gradonačelnik, u skladu sa Statutom Glavnog grada.</t>
  </si>
  <si>
    <t>Gradonačelnik će, na predlog sekretara Sekretarijata za finansije, usvojiti kriterijume za određivanje prioriteta u plaćanju.</t>
  </si>
  <si>
    <t>Naknade za uređivanje građevinskog zemljišta</t>
  </si>
  <si>
    <t xml:space="preserve">Potrošačke jedinice u komunalno stambenoj oblasti, finansiraće se do iznosa sredstava predviđenih Budžetom na osnovu operativnih planova za obračunski period, na koje je dao saglasnost nadležni organ uprave donešenih na osnovu programa razvoja i vršenja javne funkcije.                                                  </t>
  </si>
  <si>
    <t>Broj: 01-030/06-9973</t>
  </si>
  <si>
    <t>Podgorica, 27. decembar 2006. godine</t>
  </si>
  <si>
    <r>
      <t xml:space="preserve">           Na osnovu člana 42 i 43 Zakona o finansiranju lokalne samouprave ("Službeni list RCG", broj 42/03), člana 44 Zakona o Glavnom gradu ("Službeni list RCG", broj 65/05) i člana 48. stav 1. alineja 6 Statuta Glavnog grada ("Službeni list RCG-opštinski propisi" broj 28/06), Skupština Glavnog grada - Podgorice, na sjednici održanoj 27. decembra 2006. godine,    </t>
    </r>
    <r>
      <rPr>
        <b/>
        <sz val="14"/>
        <rFont val="Arial"/>
        <family val="2"/>
      </rPr>
      <t>d o n i j e l a    j e -</t>
    </r>
    <r>
      <rPr>
        <sz val="14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</si>
</sst>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4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.00;[Red]#,##0.00"/>
    <numFmt numFmtId="195" formatCode="0_);[Red]\(0\)"/>
    <numFmt numFmtId="196" formatCode="00"/>
    <numFmt numFmtId="197" formatCode="000"/>
    <numFmt numFmtId="198" formatCode="0000"/>
    <numFmt numFmtId="199" formatCode="#,##0.00\ [$€-1];[Red]#,##0.00\ [$€-1]"/>
    <numFmt numFmtId="200" formatCode="#,##0.00\ &quot;€&quot;;[Red]#,##0.00\ &quot;€&quot;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 Black"/>
      <family val="2"/>
    </font>
    <font>
      <b/>
      <sz val="10"/>
      <name val="Arial Black"/>
      <family val="2"/>
    </font>
    <font>
      <b/>
      <i/>
      <sz val="12"/>
      <name val="Arial"/>
      <family val="2"/>
    </font>
    <font>
      <b/>
      <i/>
      <sz val="10"/>
      <name val="Arial Blac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i/>
      <sz val="10"/>
      <name val="Albertus Extra Bold"/>
      <family val="2"/>
    </font>
    <font>
      <b/>
      <i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2"/>
      <name val="Arial Black"/>
      <family val="2"/>
    </font>
    <font>
      <b/>
      <i/>
      <sz val="14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i/>
      <sz val="14"/>
      <name val="Arial Black"/>
      <family val="2"/>
    </font>
    <font>
      <i/>
      <sz val="10"/>
      <name val="Arial"/>
      <family val="2"/>
    </font>
    <font>
      <i/>
      <sz val="12"/>
      <name val="Arial Black"/>
      <family val="2"/>
    </font>
    <font>
      <sz val="12"/>
      <name val="Arial Black"/>
      <family val="2"/>
    </font>
    <font>
      <b/>
      <i/>
      <sz val="12"/>
      <name val="Albertus Extra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3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7" borderId="1" applyNumberFormat="0" applyAlignment="0" applyProtection="0"/>
    <xf numFmtId="0" fontId="42" fillId="0" borderId="6" applyNumberFormat="0" applyFill="0" applyAlignment="0" applyProtection="0"/>
    <xf numFmtId="0" fontId="43" fillId="22" borderId="0" applyNumberFormat="0" applyBorder="0" applyAlignment="0" applyProtection="0"/>
    <xf numFmtId="0" fontId="0" fillId="23" borderId="7" applyNumberFormat="0" applyFont="0" applyAlignment="0" applyProtection="0"/>
    <xf numFmtId="0" fontId="44" fillId="20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55">
    <xf numFmtId="0" fontId="0" fillId="0" borderId="0" xfId="0" applyAlignment="1">
      <alignment/>
    </xf>
    <xf numFmtId="194" fontId="0" fillId="24" borderId="10" xfId="0" applyNumberFormat="1" applyFill="1" applyBorder="1" applyAlignment="1">
      <alignment/>
    </xf>
    <xf numFmtId="0" fontId="2" fillId="24" borderId="0" xfId="0" applyFont="1" applyFill="1" applyAlignment="1">
      <alignment horizontal="center" wrapText="1"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194" fontId="0" fillId="24" borderId="0" xfId="0" applyNumberFormat="1" applyFill="1" applyAlignment="1">
      <alignment/>
    </xf>
    <xf numFmtId="0" fontId="18" fillId="24" borderId="0" xfId="0" applyFont="1" applyFill="1" applyAlignment="1">
      <alignment horizontal="justify" wrapText="1"/>
    </xf>
    <xf numFmtId="0" fontId="18" fillId="24" borderId="0" xfId="0" applyFont="1" applyFill="1" applyAlignment="1">
      <alignment wrapText="1"/>
    </xf>
    <xf numFmtId="0" fontId="13" fillId="24" borderId="0" xfId="0" applyFont="1" applyFill="1" applyAlignment="1">
      <alignment horizontal="center"/>
    </xf>
    <xf numFmtId="0" fontId="13" fillId="24" borderId="0" xfId="0" applyFont="1" applyFill="1" applyAlignment="1">
      <alignment horizontal="center" wrapText="1"/>
    </xf>
    <xf numFmtId="0" fontId="18" fillId="24" borderId="0" xfId="0" applyFont="1" applyFill="1" applyAlignment="1">
      <alignment/>
    </xf>
    <xf numFmtId="0" fontId="18" fillId="24" borderId="0" xfId="0" applyFont="1" applyFill="1" applyAlignment="1">
      <alignment horizontal="center"/>
    </xf>
    <xf numFmtId="194" fontId="18" fillId="24" borderId="0" xfId="0" applyNumberFormat="1" applyFont="1" applyFill="1" applyAlignment="1">
      <alignment/>
    </xf>
    <xf numFmtId="0" fontId="13" fillId="24" borderId="0" xfId="0" applyFont="1" applyFill="1" applyAlignment="1">
      <alignment/>
    </xf>
    <xf numFmtId="199" fontId="13" fillId="24" borderId="0" xfId="0" applyNumberFormat="1" applyFont="1" applyFill="1" applyAlignment="1">
      <alignment horizontal="right"/>
    </xf>
    <xf numFmtId="200" fontId="18" fillId="24" borderId="0" xfId="0" applyNumberFormat="1" applyFont="1" applyFill="1" applyAlignment="1">
      <alignment horizontal="right"/>
    </xf>
    <xf numFmtId="199" fontId="13" fillId="24" borderId="0" xfId="0" applyNumberFormat="1" applyFont="1" applyFill="1" applyAlignment="1">
      <alignment horizontal="center"/>
    </xf>
    <xf numFmtId="0" fontId="6" fillId="24" borderId="0" xfId="0" applyFont="1" applyFill="1" applyBorder="1" applyAlignment="1">
      <alignment/>
    </xf>
    <xf numFmtId="0" fontId="6" fillId="24" borderId="0" xfId="0" applyFont="1" applyFill="1" applyBorder="1" applyAlignment="1">
      <alignment horizontal="center"/>
    </xf>
    <xf numFmtId="0" fontId="6" fillId="24" borderId="11" xfId="0" applyFont="1" applyFill="1" applyBorder="1" applyAlignment="1">
      <alignment/>
    </xf>
    <xf numFmtId="0" fontId="6" fillId="24" borderId="12" xfId="0" applyFont="1" applyFill="1" applyBorder="1" applyAlignment="1">
      <alignment/>
    </xf>
    <xf numFmtId="0" fontId="1" fillId="24" borderId="13" xfId="0" applyFont="1" applyFill="1" applyBorder="1" applyAlignment="1">
      <alignment horizontal="center"/>
    </xf>
    <xf numFmtId="0" fontId="1" fillId="24" borderId="14" xfId="0" applyFont="1" applyFill="1" applyBorder="1" applyAlignment="1">
      <alignment horizontal="center"/>
    </xf>
    <xf numFmtId="194" fontId="0" fillId="24" borderId="0" xfId="0" applyNumberFormat="1" applyFill="1" applyAlignment="1">
      <alignment/>
    </xf>
    <xf numFmtId="0" fontId="6" fillId="24" borderId="0" xfId="0" applyFont="1" applyFill="1" applyBorder="1" applyAlignment="1">
      <alignment/>
    </xf>
    <xf numFmtId="0" fontId="5" fillId="24" borderId="15" xfId="0" applyFont="1" applyFill="1" applyBorder="1" applyAlignment="1">
      <alignment horizontal="center"/>
    </xf>
    <xf numFmtId="0" fontId="6" fillId="24" borderId="16" xfId="0" applyFont="1" applyFill="1" applyBorder="1" applyAlignment="1">
      <alignment/>
    </xf>
    <xf numFmtId="0" fontId="1" fillId="24" borderId="17" xfId="0" applyFont="1" applyFill="1" applyBorder="1" applyAlignment="1">
      <alignment/>
    </xf>
    <xf numFmtId="0" fontId="1" fillId="24" borderId="18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0" fillId="24" borderId="19" xfId="0" applyFill="1" applyBorder="1" applyAlignment="1">
      <alignment/>
    </xf>
    <xf numFmtId="0" fontId="20" fillId="24" borderId="20" xfId="0" applyFont="1" applyFill="1" applyBorder="1" applyAlignment="1">
      <alignment horizontal="center"/>
    </xf>
    <xf numFmtId="0" fontId="10" fillId="24" borderId="19" xfId="0" applyFont="1" applyFill="1" applyBorder="1" applyAlignment="1">
      <alignment horizontal="center"/>
    </xf>
    <xf numFmtId="0" fontId="30" fillId="24" borderId="21" xfId="0" applyFont="1" applyFill="1" applyBorder="1" applyAlignment="1">
      <alignment horizontal="center"/>
    </xf>
    <xf numFmtId="0" fontId="14" fillId="24" borderId="19" xfId="0" applyFont="1" applyFill="1" applyBorder="1" applyAlignment="1">
      <alignment horizontal="center"/>
    </xf>
    <xf numFmtId="0" fontId="10" fillId="24" borderId="22" xfId="0" applyFont="1" applyFill="1" applyBorder="1" applyAlignment="1">
      <alignment horizontal="center"/>
    </xf>
    <xf numFmtId="0" fontId="3" fillId="24" borderId="23" xfId="0" applyFont="1" applyFill="1" applyBorder="1" applyAlignment="1">
      <alignment horizontal="center"/>
    </xf>
    <xf numFmtId="4" fontId="3" fillId="24" borderId="24" xfId="0" applyNumberFormat="1" applyFont="1" applyFill="1" applyBorder="1" applyAlignment="1">
      <alignment/>
    </xf>
    <xf numFmtId="0" fontId="0" fillId="24" borderId="25" xfId="0" applyFill="1" applyBorder="1" applyAlignment="1">
      <alignment horizontal="center"/>
    </xf>
    <xf numFmtId="0" fontId="0" fillId="24" borderId="26" xfId="0" applyFill="1" applyBorder="1" applyAlignment="1">
      <alignment/>
    </xf>
    <xf numFmtId="194" fontId="0" fillId="24" borderId="24" xfId="0" applyNumberFormat="1" applyFill="1" applyBorder="1" applyAlignment="1">
      <alignment/>
    </xf>
    <xf numFmtId="0" fontId="0" fillId="24" borderId="27" xfId="0" applyFill="1" applyBorder="1" applyAlignment="1">
      <alignment horizontal="center"/>
    </xf>
    <xf numFmtId="0" fontId="0" fillId="24" borderId="28" xfId="0" applyFill="1" applyBorder="1" applyAlignment="1">
      <alignment wrapText="1"/>
    </xf>
    <xf numFmtId="0" fontId="0" fillId="24" borderId="28" xfId="0" applyFill="1" applyBorder="1" applyAlignment="1">
      <alignment/>
    </xf>
    <xf numFmtId="0" fontId="0" fillId="24" borderId="27" xfId="0" applyFill="1" applyBorder="1" applyAlignment="1">
      <alignment/>
    </xf>
    <xf numFmtId="4" fontId="3" fillId="24" borderId="29" xfId="0" applyNumberFormat="1" applyFont="1" applyFill="1" applyBorder="1" applyAlignment="1">
      <alignment/>
    </xf>
    <xf numFmtId="4" fontId="0" fillId="24" borderId="10" xfId="0" applyNumberFormat="1" applyFill="1" applyBorder="1" applyAlignment="1">
      <alignment/>
    </xf>
    <xf numFmtId="0" fontId="5" fillId="24" borderId="27" xfId="0" applyFont="1" applyFill="1" applyBorder="1" applyAlignment="1">
      <alignment wrapText="1"/>
    </xf>
    <xf numFmtId="0" fontId="0" fillId="24" borderId="30" xfId="0" applyFill="1" applyBorder="1" applyAlignment="1">
      <alignment/>
    </xf>
    <xf numFmtId="4" fontId="0" fillId="24" borderId="27" xfId="0" applyNumberFormat="1" applyFill="1" applyBorder="1" applyAlignment="1">
      <alignment/>
    </xf>
    <xf numFmtId="0" fontId="0" fillId="24" borderId="31" xfId="0" applyFill="1" applyBorder="1" applyAlignment="1">
      <alignment horizontal="center"/>
    </xf>
    <xf numFmtId="0" fontId="0" fillId="24" borderId="31" xfId="0" applyFont="1" applyFill="1" applyBorder="1" applyAlignment="1">
      <alignment wrapText="1"/>
    </xf>
    <xf numFmtId="0" fontId="0" fillId="24" borderId="31" xfId="0" applyFill="1" applyBorder="1" applyAlignment="1">
      <alignment/>
    </xf>
    <xf numFmtId="0" fontId="3" fillId="24" borderId="19" xfId="0" applyFont="1" applyFill="1" applyBorder="1" applyAlignment="1">
      <alignment horizontal="center"/>
    </xf>
    <xf numFmtId="0" fontId="27" fillId="24" borderId="10" xfId="0" applyFont="1" applyFill="1" applyBorder="1" applyAlignment="1">
      <alignment/>
    </xf>
    <xf numFmtId="4" fontId="1" fillId="24" borderId="29" xfId="0" applyNumberFormat="1" applyFont="1" applyFill="1" applyBorder="1" applyAlignment="1">
      <alignment/>
    </xf>
    <xf numFmtId="0" fontId="0" fillId="24" borderId="25" xfId="0" applyFill="1" applyBorder="1" applyAlignment="1">
      <alignment/>
    </xf>
    <xf numFmtId="194" fontId="0" fillId="24" borderId="10" xfId="0" applyNumberFormat="1" applyFont="1" applyFill="1" applyBorder="1" applyAlignment="1">
      <alignment/>
    </xf>
    <xf numFmtId="194" fontId="1" fillId="24" borderId="29" xfId="0" applyNumberFormat="1" applyFont="1" applyFill="1" applyBorder="1" applyAlignment="1">
      <alignment/>
    </xf>
    <xf numFmtId="194" fontId="0" fillId="24" borderId="32" xfId="0" applyNumberFormat="1" applyFill="1" applyBorder="1" applyAlignment="1">
      <alignment/>
    </xf>
    <xf numFmtId="194" fontId="0" fillId="24" borderId="0" xfId="0" applyNumberFormat="1" applyFill="1" applyAlignment="1">
      <alignment horizontal="center"/>
    </xf>
    <xf numFmtId="0" fontId="20" fillId="24" borderId="33" xfId="0" applyFont="1" applyFill="1" applyBorder="1" applyAlignment="1">
      <alignment horizontal="center"/>
    </xf>
    <xf numFmtId="4" fontId="21" fillId="24" borderId="34" xfId="0" applyNumberFormat="1" applyFont="1" applyFill="1" applyBorder="1" applyAlignment="1">
      <alignment/>
    </xf>
    <xf numFmtId="0" fontId="3" fillId="24" borderId="0" xfId="0" applyFont="1" applyFill="1" applyBorder="1" applyAlignment="1">
      <alignment horizontal="center"/>
    </xf>
    <xf numFmtId="4" fontId="1" fillId="24" borderId="0" xfId="0" applyNumberFormat="1" applyFont="1" applyFill="1" applyBorder="1" applyAlignment="1">
      <alignment/>
    </xf>
    <xf numFmtId="0" fontId="17" fillId="24" borderId="35" xfId="0" applyFont="1" applyFill="1" applyBorder="1" applyAlignment="1">
      <alignment/>
    </xf>
    <xf numFmtId="0" fontId="17" fillId="24" borderId="14" xfId="0" applyFont="1" applyFill="1" applyBorder="1" applyAlignment="1">
      <alignment/>
    </xf>
    <xf numFmtId="0" fontId="1" fillId="24" borderId="35" xfId="0" applyFont="1" applyFill="1" applyBorder="1" applyAlignment="1">
      <alignment horizontal="center"/>
    </xf>
    <xf numFmtId="0" fontId="17" fillId="24" borderId="36" xfId="0" applyFont="1" applyFill="1" applyBorder="1" applyAlignment="1">
      <alignment/>
    </xf>
    <xf numFmtId="0" fontId="17" fillId="24" borderId="18" xfId="0" applyFont="1" applyFill="1" applyBorder="1" applyAlignment="1">
      <alignment/>
    </xf>
    <xf numFmtId="0" fontId="1" fillId="24" borderId="36" xfId="0" applyFont="1" applyFill="1" applyBorder="1" applyAlignment="1">
      <alignment/>
    </xf>
    <xf numFmtId="0" fontId="0" fillId="24" borderId="37" xfId="0" applyFill="1" applyBorder="1" applyAlignment="1">
      <alignment horizontal="center"/>
    </xf>
    <xf numFmtId="0" fontId="7" fillId="24" borderId="38" xfId="0" applyFont="1" applyFill="1" applyBorder="1" applyAlignment="1">
      <alignment horizontal="center"/>
    </xf>
    <xf numFmtId="0" fontId="0" fillId="24" borderId="39" xfId="0" applyFill="1" applyBorder="1" applyAlignment="1">
      <alignment/>
    </xf>
    <xf numFmtId="0" fontId="0" fillId="24" borderId="40" xfId="0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0" fillId="24" borderId="27" xfId="0" applyFill="1" applyBorder="1" applyAlignment="1">
      <alignment wrapText="1"/>
    </xf>
    <xf numFmtId="0" fontId="0" fillId="24" borderId="41" xfId="0" applyFont="1" applyFill="1" applyBorder="1" applyAlignment="1">
      <alignment horizontal="left"/>
    </xf>
    <xf numFmtId="0" fontId="0" fillId="24" borderId="42" xfId="0" applyFill="1" applyBorder="1" applyAlignment="1">
      <alignment horizontal="center"/>
    </xf>
    <xf numFmtId="0" fontId="3" fillId="24" borderId="25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 wrapText="1"/>
    </xf>
    <xf numFmtId="0" fontId="0" fillId="24" borderId="27" xfId="0" applyFont="1" applyFill="1" applyBorder="1" applyAlignment="1">
      <alignment horizontal="left" wrapText="1"/>
    </xf>
    <xf numFmtId="0" fontId="0" fillId="24" borderId="27" xfId="0" applyFont="1" applyFill="1" applyBorder="1" applyAlignment="1">
      <alignment horizontal="left"/>
    </xf>
    <xf numFmtId="0" fontId="0" fillId="24" borderId="27" xfId="0" applyFont="1" applyFill="1" applyBorder="1" applyAlignment="1">
      <alignment horizontal="center"/>
    </xf>
    <xf numFmtId="0" fontId="9" fillId="24" borderId="43" xfId="0" applyFont="1" applyFill="1" applyBorder="1" applyAlignment="1">
      <alignment horizontal="center"/>
    </xf>
    <xf numFmtId="194" fontId="21" fillId="24" borderId="34" xfId="0" applyNumberFormat="1" applyFont="1" applyFill="1" applyBorder="1" applyAlignment="1">
      <alignment/>
    </xf>
    <xf numFmtId="0" fontId="1" fillId="24" borderId="0" xfId="0" applyFont="1" applyFill="1" applyBorder="1" applyAlignment="1">
      <alignment horizontal="center"/>
    </xf>
    <xf numFmtId="194" fontId="1" fillId="24" borderId="0" xfId="0" applyNumberFormat="1" applyFont="1" applyFill="1" applyBorder="1" applyAlignment="1">
      <alignment/>
    </xf>
    <xf numFmtId="0" fontId="18" fillId="24" borderId="0" xfId="0" applyFont="1" applyFill="1" applyAlignment="1">
      <alignment horizontal="center" wrapText="1"/>
    </xf>
    <xf numFmtId="0" fontId="0" fillId="24" borderId="0" xfId="0" applyFill="1" applyAlignment="1">
      <alignment wrapText="1"/>
    </xf>
    <xf numFmtId="0" fontId="19" fillId="24" borderId="0" xfId="0" applyFont="1" applyFill="1" applyAlignment="1">
      <alignment/>
    </xf>
    <xf numFmtId="0" fontId="6" fillId="24" borderId="44" xfId="0" applyFont="1" applyFill="1" applyBorder="1" applyAlignment="1">
      <alignment horizontal="center"/>
    </xf>
    <xf numFmtId="0" fontId="6" fillId="24" borderId="14" xfId="0" applyFont="1" applyFill="1" applyBorder="1" applyAlignment="1">
      <alignment horizontal="center"/>
    </xf>
    <xf numFmtId="0" fontId="6" fillId="24" borderId="13" xfId="0" applyFont="1" applyFill="1" applyBorder="1" applyAlignment="1">
      <alignment horizontal="center"/>
    </xf>
    <xf numFmtId="0" fontId="6" fillId="24" borderId="45" xfId="0" applyFont="1" applyFill="1" applyBorder="1" applyAlignment="1">
      <alignment horizontal="center"/>
    </xf>
    <xf numFmtId="0" fontId="6" fillId="24" borderId="18" xfId="0" applyFont="1" applyFill="1" applyBorder="1" applyAlignment="1">
      <alignment horizontal="center"/>
    </xf>
    <xf numFmtId="0" fontId="6" fillId="24" borderId="17" xfId="0" applyFont="1" applyFill="1" applyBorder="1" applyAlignment="1">
      <alignment horizontal="center"/>
    </xf>
    <xf numFmtId="196" fontId="26" fillId="24" borderId="46" xfId="0" applyNumberFormat="1" applyFont="1" applyFill="1" applyBorder="1" applyAlignment="1">
      <alignment horizontal="center"/>
    </xf>
    <xf numFmtId="0" fontId="20" fillId="24" borderId="47" xfId="0" applyFont="1" applyFill="1" applyBorder="1" applyAlignment="1">
      <alignment wrapText="1"/>
    </xf>
    <xf numFmtId="198" fontId="0" fillId="24" borderId="31" xfId="0" applyNumberFormat="1" applyFont="1" applyFill="1" applyBorder="1" applyAlignment="1">
      <alignment horizontal="center"/>
    </xf>
    <xf numFmtId="194" fontId="0" fillId="24" borderId="29" xfId="0" applyNumberFormat="1" applyFill="1" applyBorder="1" applyAlignment="1">
      <alignment/>
    </xf>
    <xf numFmtId="0" fontId="0" fillId="24" borderId="48" xfId="0" applyFill="1" applyBorder="1" applyAlignment="1">
      <alignment/>
    </xf>
    <xf numFmtId="198" fontId="0" fillId="24" borderId="27" xfId="0" applyNumberFormat="1" applyFont="1" applyFill="1" applyBorder="1" applyAlignment="1">
      <alignment horizontal="center"/>
    </xf>
    <xf numFmtId="0" fontId="1" fillId="24" borderId="27" xfId="0" applyFont="1" applyFill="1" applyBorder="1" applyAlignment="1">
      <alignment/>
    </xf>
    <xf numFmtId="0" fontId="0" fillId="24" borderId="10" xfId="0" applyFill="1" applyBorder="1" applyAlignment="1">
      <alignment/>
    </xf>
    <xf numFmtId="0" fontId="3" fillId="24" borderId="27" xfId="0" applyFont="1" applyFill="1" applyBorder="1" applyAlignment="1">
      <alignment horizontal="center"/>
    </xf>
    <xf numFmtId="0" fontId="0" fillId="24" borderId="27" xfId="0" applyFont="1" applyFill="1" applyBorder="1" applyAlignment="1">
      <alignment/>
    </xf>
    <xf numFmtId="194" fontId="0" fillId="24" borderId="10" xfId="0" applyNumberFormat="1" applyFill="1" applyBorder="1" applyAlignment="1">
      <alignment horizontal="right"/>
    </xf>
    <xf numFmtId="0" fontId="1" fillId="24" borderId="25" xfId="0" applyFont="1" applyFill="1" applyBorder="1" applyAlignment="1">
      <alignment/>
    </xf>
    <xf numFmtId="0" fontId="1" fillId="24" borderId="31" xfId="0" applyFont="1" applyFill="1" applyBorder="1" applyAlignment="1">
      <alignment horizontal="center"/>
    </xf>
    <xf numFmtId="0" fontId="3" fillId="24" borderId="49" xfId="0" applyFont="1" applyFill="1" applyBorder="1" applyAlignment="1">
      <alignment horizontal="center" wrapText="1"/>
    </xf>
    <xf numFmtId="194" fontId="21" fillId="24" borderId="34" xfId="0" applyNumberFormat="1" applyFont="1" applyFill="1" applyBorder="1" applyAlignment="1">
      <alignment/>
    </xf>
    <xf numFmtId="196" fontId="26" fillId="24" borderId="50" xfId="0" applyNumberFormat="1" applyFont="1" applyFill="1" applyBorder="1" applyAlignment="1">
      <alignment horizontal="center"/>
    </xf>
    <xf numFmtId="0" fontId="0" fillId="24" borderId="27" xfId="0" applyFont="1" applyFill="1" applyBorder="1" applyAlignment="1">
      <alignment horizontal="center"/>
    </xf>
    <xf numFmtId="198" fontId="0" fillId="24" borderId="25" xfId="0" applyNumberFormat="1" applyFont="1" applyFill="1" applyBorder="1" applyAlignment="1">
      <alignment horizontal="center"/>
    </xf>
    <xf numFmtId="0" fontId="0" fillId="24" borderId="51" xfId="0" applyFill="1" applyBorder="1" applyAlignment="1">
      <alignment/>
    </xf>
    <xf numFmtId="0" fontId="0" fillId="24" borderId="26" xfId="0" applyFill="1" applyBorder="1" applyAlignment="1">
      <alignment/>
    </xf>
    <xf numFmtId="194" fontId="0" fillId="24" borderId="10" xfId="0" applyNumberFormat="1" applyFill="1" applyBorder="1" applyAlignment="1">
      <alignment/>
    </xf>
    <xf numFmtId="194" fontId="0" fillId="24" borderId="24" xfId="0" applyNumberFormat="1" applyFill="1" applyBorder="1" applyAlignment="1">
      <alignment horizontal="right"/>
    </xf>
    <xf numFmtId="194" fontId="0" fillId="24" borderId="0" xfId="0" applyNumberFormat="1" applyFill="1" applyBorder="1" applyAlignment="1">
      <alignment/>
    </xf>
    <xf numFmtId="0" fontId="1" fillId="24" borderId="52" xfId="0" applyFont="1" applyFill="1" applyBorder="1" applyAlignment="1">
      <alignment horizontal="center"/>
    </xf>
    <xf numFmtId="0" fontId="3" fillId="24" borderId="52" xfId="0" applyFont="1" applyFill="1" applyBorder="1" applyAlignment="1">
      <alignment horizontal="center"/>
    </xf>
    <xf numFmtId="194" fontId="1" fillId="24" borderId="53" xfId="0" applyNumberFormat="1" applyFont="1" applyFill="1" applyBorder="1" applyAlignment="1">
      <alignment/>
    </xf>
    <xf numFmtId="194" fontId="21" fillId="24" borderId="18" xfId="0" applyNumberFormat="1" applyFont="1" applyFill="1" applyBorder="1" applyAlignment="1">
      <alignment/>
    </xf>
    <xf numFmtId="0" fontId="0" fillId="24" borderId="36" xfId="0" applyFill="1" applyBorder="1" applyAlignment="1">
      <alignment/>
    </xf>
    <xf numFmtId="0" fontId="0" fillId="24" borderId="41" xfId="0" applyFill="1" applyBorder="1" applyAlignment="1">
      <alignment/>
    </xf>
    <xf numFmtId="194" fontId="21" fillId="24" borderId="24" xfId="0" applyNumberFormat="1" applyFont="1" applyFill="1" applyBorder="1" applyAlignment="1">
      <alignment/>
    </xf>
    <xf numFmtId="196" fontId="26" fillId="24" borderId="51" xfId="0" applyNumberFormat="1" applyFont="1" applyFill="1" applyBorder="1" applyAlignment="1">
      <alignment horizontal="center"/>
    </xf>
    <xf numFmtId="0" fontId="0" fillId="24" borderId="54" xfId="0" applyFill="1" applyBorder="1" applyAlignment="1">
      <alignment/>
    </xf>
    <xf numFmtId="0" fontId="0" fillId="24" borderId="41" xfId="0" applyFill="1" applyBorder="1" applyAlignment="1">
      <alignment/>
    </xf>
    <xf numFmtId="194" fontId="1" fillId="24" borderId="10" xfId="0" applyNumberFormat="1" applyFont="1" applyFill="1" applyBorder="1" applyAlignment="1">
      <alignment/>
    </xf>
    <xf numFmtId="0" fontId="1" fillId="24" borderId="31" xfId="0" applyFont="1" applyFill="1" applyBorder="1" applyAlignment="1">
      <alignment/>
    </xf>
    <xf numFmtId="194" fontId="0" fillId="24" borderId="10" xfId="0" applyNumberFormat="1" applyFont="1" applyFill="1" applyBorder="1" applyAlignment="1">
      <alignment horizontal="right"/>
    </xf>
    <xf numFmtId="0" fontId="0" fillId="24" borderId="40" xfId="0" applyFill="1" applyBorder="1" applyAlignment="1">
      <alignment/>
    </xf>
    <xf numFmtId="0" fontId="1" fillId="24" borderId="40" xfId="0" applyFont="1" applyFill="1" applyBorder="1" applyAlignment="1">
      <alignment horizontal="center"/>
    </xf>
    <xf numFmtId="0" fontId="1" fillId="24" borderId="27" xfId="0" applyFont="1" applyFill="1" applyBorder="1" applyAlignment="1">
      <alignment horizontal="center"/>
    </xf>
    <xf numFmtId="0" fontId="3" fillId="24" borderId="27" xfId="0" applyFont="1" applyFill="1" applyBorder="1" applyAlignment="1">
      <alignment horizontal="center" wrapText="1"/>
    </xf>
    <xf numFmtId="194" fontId="0" fillId="24" borderId="29" xfId="0" applyNumberFormat="1" applyFont="1" applyFill="1" applyBorder="1" applyAlignment="1">
      <alignment/>
    </xf>
    <xf numFmtId="0" fontId="0" fillId="24" borderId="52" xfId="0" applyFill="1" applyBorder="1" applyAlignment="1">
      <alignment horizontal="center"/>
    </xf>
    <xf numFmtId="0" fontId="1" fillId="24" borderId="55" xfId="0" applyFont="1" applyFill="1" applyBorder="1" applyAlignment="1">
      <alignment horizontal="center"/>
    </xf>
    <xf numFmtId="0" fontId="1" fillId="24" borderId="40" xfId="0" applyFont="1" applyFill="1" applyBorder="1" applyAlignment="1">
      <alignment/>
    </xf>
    <xf numFmtId="0" fontId="3" fillId="24" borderId="31" xfId="0" applyFont="1" applyFill="1" applyBorder="1" applyAlignment="1">
      <alignment horizontal="center"/>
    </xf>
    <xf numFmtId="194" fontId="21" fillId="24" borderId="18" xfId="0" applyNumberFormat="1" applyFont="1" applyFill="1" applyBorder="1" applyAlignment="1">
      <alignment/>
    </xf>
    <xf numFmtId="194" fontId="16" fillId="24" borderId="0" xfId="0" applyNumberFormat="1" applyFont="1" applyFill="1" applyAlignment="1">
      <alignment/>
    </xf>
    <xf numFmtId="194" fontId="16" fillId="24" borderId="0" xfId="0" applyNumberFormat="1" applyFont="1" applyFill="1" applyBorder="1" applyAlignment="1">
      <alignment/>
    </xf>
    <xf numFmtId="0" fontId="0" fillId="24" borderId="0" xfId="0" applyFont="1" applyFill="1" applyBorder="1" applyAlignment="1">
      <alignment horizontal="center"/>
    </xf>
    <xf numFmtId="0" fontId="0" fillId="24" borderId="10" xfId="0" applyFill="1" applyBorder="1" applyAlignment="1">
      <alignment wrapText="1"/>
    </xf>
    <xf numFmtId="194" fontId="0" fillId="24" borderId="10" xfId="0" applyNumberFormat="1" applyFill="1" applyBorder="1" applyAlignment="1">
      <alignment wrapText="1"/>
    </xf>
    <xf numFmtId="0" fontId="1" fillId="24" borderId="25" xfId="0" applyFont="1" applyFill="1" applyBorder="1" applyAlignment="1">
      <alignment horizontal="center"/>
    </xf>
    <xf numFmtId="0" fontId="3" fillId="24" borderId="48" xfId="0" applyFont="1" applyFill="1" applyBorder="1" applyAlignment="1">
      <alignment horizontal="center"/>
    </xf>
    <xf numFmtId="0" fontId="0" fillId="24" borderId="25" xfId="0" applyFont="1" applyFill="1" applyBorder="1" applyAlignment="1">
      <alignment/>
    </xf>
    <xf numFmtId="194" fontId="0" fillId="24" borderId="24" xfId="0" applyNumberFormat="1" applyFont="1" applyFill="1" applyBorder="1" applyAlignment="1">
      <alignment/>
    </xf>
    <xf numFmtId="194" fontId="0" fillId="24" borderId="24" xfId="0" applyNumberFormat="1" applyFont="1" applyFill="1" applyBorder="1" applyAlignment="1">
      <alignment horizontal="right"/>
    </xf>
    <xf numFmtId="0" fontId="0" fillId="24" borderId="25" xfId="0" applyFont="1" applyFill="1" applyBorder="1" applyAlignment="1">
      <alignment horizontal="center"/>
    </xf>
    <xf numFmtId="0" fontId="15" fillId="24" borderId="27" xfId="0" applyFont="1" applyFill="1" applyBorder="1" applyAlignment="1">
      <alignment horizontal="center" wrapText="1"/>
    </xf>
    <xf numFmtId="0" fontId="6" fillId="24" borderId="19" xfId="0" applyFont="1" applyFill="1" applyBorder="1" applyAlignment="1">
      <alignment/>
    </xf>
    <xf numFmtId="194" fontId="0" fillId="24" borderId="10" xfId="0" applyNumberFormat="1" applyFont="1" applyFill="1" applyBorder="1" applyAlignment="1">
      <alignment horizontal="right"/>
    </xf>
    <xf numFmtId="198" fontId="0" fillId="24" borderId="40" xfId="0" applyNumberFormat="1" applyFont="1" applyFill="1" applyBorder="1" applyAlignment="1">
      <alignment horizontal="center"/>
    </xf>
    <xf numFmtId="0" fontId="0" fillId="24" borderId="40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197" fontId="0" fillId="24" borderId="19" xfId="0" applyNumberFormat="1" applyFill="1" applyBorder="1" applyAlignment="1">
      <alignment/>
    </xf>
    <xf numFmtId="0" fontId="1" fillId="24" borderId="0" xfId="0" applyFont="1" applyFill="1" applyBorder="1" applyAlignment="1">
      <alignment/>
    </xf>
    <xf numFmtId="197" fontId="8" fillId="24" borderId="19" xfId="0" applyNumberFormat="1" applyFont="1" applyFill="1" applyBorder="1" applyAlignment="1">
      <alignment horizontal="center"/>
    </xf>
    <xf numFmtId="197" fontId="8" fillId="24" borderId="27" xfId="0" applyNumberFormat="1" applyFont="1" applyFill="1" applyBorder="1" applyAlignment="1">
      <alignment horizontal="center"/>
    </xf>
    <xf numFmtId="0" fontId="9" fillId="24" borderId="19" xfId="0" applyFont="1" applyFill="1" applyBorder="1" applyAlignment="1">
      <alignment horizontal="center" wrapText="1"/>
    </xf>
    <xf numFmtId="0" fontId="9" fillId="24" borderId="0" xfId="0" applyFont="1" applyFill="1" applyBorder="1" applyAlignment="1">
      <alignment wrapText="1"/>
    </xf>
    <xf numFmtId="194" fontId="3" fillId="24" borderId="32" xfId="0" applyNumberFormat="1" applyFont="1" applyFill="1" applyBorder="1" applyAlignment="1">
      <alignment/>
    </xf>
    <xf numFmtId="194" fontId="21" fillId="24" borderId="56" xfId="0" applyNumberFormat="1" applyFont="1" applyFill="1" applyBorder="1" applyAlignment="1">
      <alignment/>
    </xf>
    <xf numFmtId="0" fontId="9" fillId="24" borderId="0" xfId="0" applyFont="1" applyFill="1" applyBorder="1" applyAlignment="1">
      <alignment horizontal="center" wrapText="1"/>
    </xf>
    <xf numFmtId="0" fontId="0" fillId="24" borderId="0" xfId="0" applyFill="1" applyBorder="1" applyAlignment="1">
      <alignment wrapText="1"/>
    </xf>
    <xf numFmtId="194" fontId="9" fillId="24" borderId="0" xfId="0" applyNumberFormat="1" applyFont="1" applyFill="1" applyBorder="1" applyAlignment="1">
      <alignment/>
    </xf>
    <xf numFmtId="194" fontId="1" fillId="24" borderId="24" xfId="0" applyNumberFormat="1" applyFont="1" applyFill="1" applyBorder="1" applyAlignment="1">
      <alignment/>
    </xf>
    <xf numFmtId="0" fontId="3" fillId="24" borderId="41" xfId="0" applyFont="1" applyFill="1" applyBorder="1" applyAlignment="1">
      <alignment horizontal="center"/>
    </xf>
    <xf numFmtId="0" fontId="6" fillId="24" borderId="25" xfId="0" applyFont="1" applyFill="1" applyBorder="1" applyAlignment="1">
      <alignment horizontal="center"/>
    </xf>
    <xf numFmtId="0" fontId="6" fillId="24" borderId="25" xfId="0" applyFont="1" applyFill="1" applyBorder="1" applyAlignment="1">
      <alignment/>
    </xf>
    <xf numFmtId="0" fontId="1" fillId="24" borderId="26" xfId="0" applyFont="1" applyFill="1" applyBorder="1" applyAlignment="1">
      <alignment/>
    </xf>
    <xf numFmtId="0" fontId="1" fillId="24" borderId="24" xfId="0" applyFont="1" applyFill="1" applyBorder="1" applyAlignment="1">
      <alignment horizontal="center"/>
    </xf>
    <xf numFmtId="0" fontId="0" fillId="24" borderId="26" xfId="0" applyFont="1" applyFill="1" applyBorder="1" applyAlignment="1">
      <alignment/>
    </xf>
    <xf numFmtId="0" fontId="3" fillId="24" borderId="31" xfId="0" applyFont="1" applyFill="1" applyBorder="1" applyAlignment="1">
      <alignment horizontal="center" wrapText="1"/>
    </xf>
    <xf numFmtId="194" fontId="1" fillId="24" borderId="32" xfId="0" applyNumberFormat="1" applyFont="1" applyFill="1" applyBorder="1" applyAlignment="1">
      <alignment/>
    </xf>
    <xf numFmtId="196" fontId="26" fillId="24" borderId="57" xfId="0" applyNumberFormat="1" applyFont="1" applyFill="1" applyBorder="1" applyAlignment="1">
      <alignment horizontal="center"/>
    </xf>
    <xf numFmtId="0" fontId="0" fillId="24" borderId="23" xfId="0" applyFill="1" applyBorder="1" applyAlignment="1">
      <alignment/>
    </xf>
    <xf numFmtId="194" fontId="0" fillId="24" borderId="0" xfId="0" applyNumberFormat="1" applyFill="1" applyAlignment="1">
      <alignment horizontal="right"/>
    </xf>
    <xf numFmtId="0" fontId="0" fillId="24" borderId="48" xfId="0" applyFill="1" applyBorder="1" applyAlignment="1">
      <alignment horizontal="center"/>
    </xf>
    <xf numFmtId="0" fontId="3" fillId="24" borderId="58" xfId="0" applyFont="1" applyFill="1" applyBorder="1" applyAlignment="1">
      <alignment horizontal="center"/>
    </xf>
    <xf numFmtId="0" fontId="0" fillId="24" borderId="19" xfId="0" applyFill="1" applyBorder="1" applyAlignment="1">
      <alignment/>
    </xf>
    <xf numFmtId="0" fontId="1" fillId="24" borderId="31" xfId="0" applyFont="1" applyFill="1" applyBorder="1" applyAlignment="1">
      <alignment horizontal="left"/>
    </xf>
    <xf numFmtId="0" fontId="0" fillId="24" borderId="42" xfId="0" applyFont="1" applyFill="1" applyBorder="1" applyAlignment="1">
      <alignment horizontal="center"/>
    </xf>
    <xf numFmtId="194" fontId="1" fillId="24" borderId="59" xfId="0" applyNumberFormat="1" applyFont="1" applyFill="1" applyBorder="1" applyAlignment="1">
      <alignment/>
    </xf>
    <xf numFmtId="194" fontId="0" fillId="24" borderId="59" xfId="0" applyNumberFormat="1" applyFont="1" applyFill="1" applyBorder="1" applyAlignment="1">
      <alignment horizontal="right"/>
    </xf>
    <xf numFmtId="0" fontId="3" fillId="24" borderId="40" xfId="0" applyFont="1" applyFill="1" applyBorder="1" applyAlignment="1">
      <alignment horizontal="center" wrapText="1"/>
    </xf>
    <xf numFmtId="194" fontId="21" fillId="24" borderId="60" xfId="0" applyNumberFormat="1" applyFont="1" applyFill="1" applyBorder="1" applyAlignment="1">
      <alignment/>
    </xf>
    <xf numFmtId="0" fontId="0" fillId="24" borderId="61" xfId="0" applyFill="1" applyBorder="1" applyAlignment="1">
      <alignment/>
    </xf>
    <xf numFmtId="0" fontId="3" fillId="24" borderId="62" xfId="0" applyFont="1" applyFill="1" applyBorder="1" applyAlignment="1">
      <alignment horizontal="center"/>
    </xf>
    <xf numFmtId="0" fontId="0" fillId="24" borderId="49" xfId="0" applyFill="1" applyBorder="1" applyAlignment="1">
      <alignment horizontal="center"/>
    </xf>
    <xf numFmtId="194" fontId="21" fillId="24" borderId="63" xfId="0" applyNumberFormat="1" applyFont="1" applyFill="1" applyBorder="1" applyAlignment="1">
      <alignment/>
    </xf>
    <xf numFmtId="196" fontId="26" fillId="24" borderId="64" xfId="0" applyNumberFormat="1" applyFont="1" applyFill="1" applyBorder="1" applyAlignment="1">
      <alignment horizontal="center"/>
    </xf>
    <xf numFmtId="0" fontId="4" fillId="24" borderId="27" xfId="0" applyFont="1" applyFill="1" applyBorder="1" applyAlignment="1">
      <alignment horizontal="center"/>
    </xf>
    <xf numFmtId="196" fontId="26" fillId="24" borderId="65" xfId="0" applyNumberFormat="1" applyFont="1" applyFill="1" applyBorder="1" applyAlignment="1">
      <alignment horizontal="center"/>
    </xf>
    <xf numFmtId="194" fontId="21" fillId="24" borderId="66" xfId="0" applyNumberFormat="1" applyFont="1" applyFill="1" applyBorder="1" applyAlignment="1">
      <alignment/>
    </xf>
    <xf numFmtId="194" fontId="9" fillId="24" borderId="59" xfId="0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1" fillId="24" borderId="48" xfId="0" applyFont="1" applyFill="1" applyBorder="1" applyAlignment="1">
      <alignment horizontal="center"/>
    </xf>
    <xf numFmtId="0" fontId="1" fillId="24" borderId="67" xfId="0" applyFont="1" applyFill="1" applyBorder="1" applyAlignment="1">
      <alignment horizontal="center"/>
    </xf>
    <xf numFmtId="194" fontId="21" fillId="24" borderId="68" xfId="0" applyNumberFormat="1" applyFont="1" applyFill="1" applyBorder="1" applyAlignment="1">
      <alignment/>
    </xf>
    <xf numFmtId="0" fontId="1" fillId="24" borderId="28" xfId="0" applyFont="1" applyFill="1" applyBorder="1" applyAlignment="1">
      <alignment/>
    </xf>
    <xf numFmtId="194" fontId="1" fillId="24" borderId="69" xfId="0" applyNumberFormat="1" applyFont="1" applyFill="1" applyBorder="1" applyAlignment="1">
      <alignment/>
    </xf>
    <xf numFmtId="0" fontId="0" fillId="24" borderId="70" xfId="0" applyFill="1" applyBorder="1" applyAlignment="1">
      <alignment/>
    </xf>
    <xf numFmtId="0" fontId="0" fillId="24" borderId="71" xfId="0" applyFill="1" applyBorder="1" applyAlignment="1">
      <alignment/>
    </xf>
    <xf numFmtId="0" fontId="0" fillId="24" borderId="69" xfId="0" applyFill="1" applyBorder="1" applyAlignment="1">
      <alignment/>
    </xf>
    <xf numFmtId="0" fontId="1" fillId="24" borderId="48" xfId="0" applyFont="1" applyFill="1" applyBorder="1" applyAlignment="1">
      <alignment/>
    </xf>
    <xf numFmtId="0" fontId="1" fillId="24" borderId="49" xfId="0" applyFont="1" applyFill="1" applyBorder="1" applyAlignment="1">
      <alignment/>
    </xf>
    <xf numFmtId="0" fontId="21" fillId="24" borderId="0" xfId="0" applyFont="1" applyFill="1" applyBorder="1" applyAlignment="1">
      <alignment horizontal="center" wrapText="1"/>
    </xf>
    <xf numFmtId="0" fontId="18" fillId="24" borderId="0" xfId="0" applyFont="1" applyFill="1" applyBorder="1" applyAlignment="1">
      <alignment wrapText="1"/>
    </xf>
    <xf numFmtId="0" fontId="18" fillId="24" borderId="0" xfId="0" applyFont="1" applyFill="1" applyBorder="1" applyAlignment="1">
      <alignment horizontal="center" wrapText="1"/>
    </xf>
    <xf numFmtId="198" fontId="0" fillId="24" borderId="27" xfId="0" applyNumberFormat="1" applyFill="1" applyBorder="1" applyAlignment="1">
      <alignment horizontal="center"/>
    </xf>
    <xf numFmtId="0" fontId="1" fillId="24" borderId="42" xfId="0" applyFont="1" applyFill="1" applyBorder="1" applyAlignment="1">
      <alignment horizontal="center"/>
    </xf>
    <xf numFmtId="0" fontId="4" fillId="24" borderId="30" xfId="0" applyFont="1" applyFill="1" applyBorder="1" applyAlignment="1">
      <alignment horizontal="center"/>
    </xf>
    <xf numFmtId="0" fontId="0" fillId="24" borderId="13" xfId="0" applyFill="1" applyBorder="1" applyAlignment="1">
      <alignment wrapText="1"/>
    </xf>
    <xf numFmtId="194" fontId="9" fillId="24" borderId="72" xfId="0" applyNumberFormat="1" applyFont="1" applyFill="1" applyBorder="1" applyAlignment="1">
      <alignment/>
    </xf>
    <xf numFmtId="0" fontId="0" fillId="24" borderId="67" xfId="0" applyFill="1" applyBorder="1" applyAlignment="1">
      <alignment/>
    </xf>
    <xf numFmtId="0" fontId="1" fillId="24" borderId="30" xfId="0" applyFont="1" applyFill="1" applyBorder="1" applyAlignment="1">
      <alignment horizontal="center"/>
    </xf>
    <xf numFmtId="0" fontId="1" fillId="24" borderId="73" xfId="0" applyFont="1" applyFill="1" applyBorder="1" applyAlignment="1">
      <alignment horizontal="center"/>
    </xf>
    <xf numFmtId="0" fontId="0" fillId="24" borderId="32" xfId="0" applyFill="1" applyBorder="1" applyAlignment="1">
      <alignment/>
    </xf>
    <xf numFmtId="0" fontId="9" fillId="24" borderId="17" xfId="0" applyFont="1" applyFill="1" applyBorder="1" applyAlignment="1">
      <alignment horizontal="center" wrapText="1"/>
    </xf>
    <xf numFmtId="0" fontId="0" fillId="24" borderId="17" xfId="0" applyFill="1" applyBorder="1" applyAlignment="1">
      <alignment wrapText="1"/>
    </xf>
    <xf numFmtId="194" fontId="9" fillId="24" borderId="17" xfId="0" applyNumberFormat="1" applyFont="1" applyFill="1" applyBorder="1" applyAlignment="1">
      <alignment/>
    </xf>
    <xf numFmtId="198" fontId="0" fillId="24" borderId="31" xfId="0" applyNumberFormat="1" applyFill="1" applyBorder="1" applyAlignment="1">
      <alignment horizontal="center"/>
    </xf>
    <xf numFmtId="0" fontId="0" fillId="24" borderId="74" xfId="0" applyFill="1" applyBorder="1" applyAlignment="1">
      <alignment horizontal="center"/>
    </xf>
    <xf numFmtId="0" fontId="1" fillId="24" borderId="52" xfId="0" applyFont="1" applyFill="1" applyBorder="1" applyAlignment="1">
      <alignment/>
    </xf>
    <xf numFmtId="198" fontId="0" fillId="24" borderId="25" xfId="0" applyNumberFormat="1" applyFill="1" applyBorder="1" applyAlignment="1">
      <alignment horizontal="center"/>
    </xf>
    <xf numFmtId="194" fontId="0" fillId="24" borderId="19" xfId="0" applyNumberFormat="1" applyFill="1" applyBorder="1" applyAlignment="1">
      <alignment/>
    </xf>
    <xf numFmtId="0" fontId="0" fillId="24" borderId="25" xfId="0" applyFill="1" applyBorder="1" applyAlignment="1">
      <alignment wrapText="1"/>
    </xf>
    <xf numFmtId="0" fontId="0" fillId="24" borderId="31" xfId="0" applyFill="1" applyBorder="1" applyAlignment="1">
      <alignment wrapText="1"/>
    </xf>
    <xf numFmtId="0" fontId="0" fillId="24" borderId="28" xfId="0" applyFill="1" applyBorder="1" applyAlignment="1">
      <alignment horizontal="center"/>
    </xf>
    <xf numFmtId="0" fontId="1" fillId="24" borderId="27" xfId="0" applyFont="1" applyFill="1" applyBorder="1" applyAlignment="1">
      <alignment horizontal="left"/>
    </xf>
    <xf numFmtId="198" fontId="0" fillId="24" borderId="73" xfId="0" applyNumberFormat="1" applyFill="1" applyBorder="1" applyAlignment="1">
      <alignment horizontal="center"/>
    </xf>
    <xf numFmtId="0" fontId="1" fillId="24" borderId="70" xfId="0" applyFont="1" applyFill="1" applyBorder="1" applyAlignment="1">
      <alignment/>
    </xf>
    <xf numFmtId="0" fontId="3" fillId="24" borderId="30" xfId="0" applyFont="1" applyFill="1" applyBorder="1" applyAlignment="1">
      <alignment horizontal="center"/>
    </xf>
    <xf numFmtId="0" fontId="5" fillId="24" borderId="25" xfId="0" applyFont="1" applyFill="1" applyBorder="1" applyAlignment="1">
      <alignment wrapText="1"/>
    </xf>
    <xf numFmtId="0" fontId="6" fillId="24" borderId="31" xfId="0" applyFont="1" applyFill="1" applyBorder="1" applyAlignment="1">
      <alignment horizontal="center"/>
    </xf>
    <xf numFmtId="0" fontId="6" fillId="24" borderId="31" xfId="0" applyFont="1" applyFill="1" applyBorder="1" applyAlignment="1">
      <alignment/>
    </xf>
    <xf numFmtId="0" fontId="9" fillId="24" borderId="13" xfId="0" applyFont="1" applyFill="1" applyBorder="1" applyAlignment="1">
      <alignment horizontal="center" wrapText="1"/>
    </xf>
    <xf numFmtId="194" fontId="9" fillId="24" borderId="13" xfId="0" applyNumberFormat="1" applyFont="1" applyFill="1" applyBorder="1" applyAlignment="1">
      <alignment/>
    </xf>
    <xf numFmtId="0" fontId="6" fillId="24" borderId="40" xfId="0" applyFont="1" applyFill="1" applyBorder="1" applyAlignment="1">
      <alignment horizontal="center"/>
    </xf>
    <xf numFmtId="0" fontId="1" fillId="24" borderId="73" xfId="0" applyFont="1" applyFill="1" applyBorder="1" applyAlignment="1">
      <alignment/>
    </xf>
    <xf numFmtId="0" fontId="1" fillId="24" borderId="29" xfId="0" applyFont="1" applyFill="1" applyBorder="1" applyAlignment="1">
      <alignment horizontal="center"/>
    </xf>
    <xf numFmtId="0" fontId="0" fillId="24" borderId="70" xfId="0" applyFill="1" applyBorder="1" applyAlignment="1">
      <alignment horizontal="center"/>
    </xf>
    <xf numFmtId="0" fontId="1" fillId="24" borderId="67" xfId="0" applyFont="1" applyFill="1" applyBorder="1" applyAlignment="1">
      <alignment/>
    </xf>
    <xf numFmtId="0" fontId="1" fillId="24" borderId="42" xfId="0" applyFont="1" applyFill="1" applyBorder="1" applyAlignment="1">
      <alignment/>
    </xf>
    <xf numFmtId="194" fontId="13" fillId="24" borderId="34" xfId="0" applyNumberFormat="1" applyFont="1" applyFill="1" applyBorder="1" applyAlignment="1">
      <alignment/>
    </xf>
    <xf numFmtId="0" fontId="0" fillId="24" borderId="30" xfId="0" applyFill="1" applyBorder="1" applyAlignment="1">
      <alignment horizontal="center"/>
    </xf>
    <xf numFmtId="198" fontId="0" fillId="24" borderId="42" xfId="0" applyNumberFormat="1" applyFont="1" applyFill="1" applyBorder="1" applyAlignment="1">
      <alignment horizontal="center"/>
    </xf>
    <xf numFmtId="0" fontId="0" fillId="24" borderId="42" xfId="0" applyFill="1" applyBorder="1" applyAlignment="1">
      <alignment/>
    </xf>
    <xf numFmtId="0" fontId="0" fillId="24" borderId="26" xfId="0" applyFont="1" applyFill="1" applyBorder="1" applyAlignment="1">
      <alignment horizontal="left"/>
    </xf>
    <xf numFmtId="194" fontId="1" fillId="24" borderId="29" xfId="0" applyNumberFormat="1" applyFont="1" applyFill="1" applyBorder="1" applyAlignment="1">
      <alignment horizontal="right"/>
    </xf>
    <xf numFmtId="0" fontId="4" fillId="24" borderId="41" xfId="0" applyFont="1" applyFill="1" applyBorder="1" applyAlignment="1">
      <alignment horizontal="center"/>
    </xf>
    <xf numFmtId="0" fontId="0" fillId="24" borderId="53" xfId="0" applyFill="1" applyBorder="1" applyAlignment="1">
      <alignment/>
    </xf>
    <xf numFmtId="0" fontId="26" fillId="24" borderId="0" xfId="0" applyFont="1" applyFill="1" applyBorder="1" applyAlignment="1">
      <alignment horizontal="center" wrapText="1"/>
    </xf>
    <xf numFmtId="0" fontId="18" fillId="24" borderId="0" xfId="0" applyFont="1" applyFill="1" applyAlignment="1">
      <alignment horizontal="justify" vertical="center" wrapText="1"/>
    </xf>
    <xf numFmtId="0" fontId="19" fillId="24" borderId="0" xfId="0" applyFont="1" applyFill="1" applyAlignment="1">
      <alignment/>
    </xf>
    <xf numFmtId="0" fontId="19" fillId="24" borderId="0" xfId="0" applyFont="1" applyFill="1" applyAlignment="1">
      <alignment horizontal="center"/>
    </xf>
    <xf numFmtId="194" fontId="19" fillId="24" borderId="0" xfId="0" applyNumberFormat="1" applyFont="1" applyFill="1" applyAlignment="1">
      <alignment/>
    </xf>
    <xf numFmtId="0" fontId="2" fillId="24" borderId="0" xfId="0" applyFont="1" applyFill="1" applyAlignment="1">
      <alignment horizontal="left"/>
    </xf>
    <xf numFmtId="0" fontId="2" fillId="24" borderId="0" xfId="0" applyFont="1" applyFill="1" applyAlignment="1">
      <alignment horizontal="center"/>
    </xf>
    <xf numFmtId="0" fontId="21" fillId="24" borderId="13" xfId="0" applyFont="1" applyFill="1" applyBorder="1" applyAlignment="1">
      <alignment horizontal="center" wrapText="1"/>
    </xf>
    <xf numFmtId="0" fontId="21" fillId="24" borderId="13" xfId="0" applyFont="1" applyFill="1" applyBorder="1" applyAlignment="1">
      <alignment wrapText="1"/>
    </xf>
    <xf numFmtId="194" fontId="21" fillId="24" borderId="13" xfId="0" applyNumberFormat="1" applyFont="1" applyFill="1" applyBorder="1" applyAlignment="1">
      <alignment/>
    </xf>
    <xf numFmtId="0" fontId="21" fillId="24" borderId="17" xfId="0" applyFont="1" applyFill="1" applyBorder="1" applyAlignment="1">
      <alignment horizontal="center" wrapText="1"/>
    </xf>
    <xf numFmtId="0" fontId="21" fillId="24" borderId="17" xfId="0" applyFont="1" applyFill="1" applyBorder="1" applyAlignment="1">
      <alignment wrapText="1"/>
    </xf>
    <xf numFmtId="194" fontId="21" fillId="24" borderId="17" xfId="0" applyNumberFormat="1" applyFont="1" applyFill="1" applyBorder="1" applyAlignment="1">
      <alignment/>
    </xf>
    <xf numFmtId="0" fontId="18" fillId="24" borderId="17" xfId="0" applyFont="1" applyFill="1" applyBorder="1" applyAlignment="1">
      <alignment wrapText="1"/>
    </xf>
    <xf numFmtId="194" fontId="21" fillId="24" borderId="13" xfId="0" applyNumberFormat="1" applyFont="1" applyFill="1" applyBorder="1" applyAlignment="1">
      <alignment/>
    </xf>
    <xf numFmtId="194" fontId="21" fillId="24" borderId="17" xfId="0" applyNumberFormat="1" applyFont="1" applyFill="1" applyBorder="1" applyAlignment="1">
      <alignment/>
    </xf>
    <xf numFmtId="0" fontId="27" fillId="24" borderId="48" xfId="0" applyFont="1" applyFill="1" applyBorder="1" applyAlignment="1">
      <alignment horizontal="center" wrapText="1"/>
    </xf>
    <xf numFmtId="0" fontId="0" fillId="24" borderId="14" xfId="0" applyFill="1" applyBorder="1" applyAlignment="1">
      <alignment wrapText="1"/>
    </xf>
    <xf numFmtId="4" fontId="13" fillId="24" borderId="0" xfId="0" applyNumberFormat="1" applyFont="1" applyFill="1" applyAlignment="1">
      <alignment wrapText="1"/>
    </xf>
    <xf numFmtId="0" fontId="24" fillId="24" borderId="0" xfId="0" applyFont="1" applyFill="1" applyAlignment="1">
      <alignment horizontal="center" wrapText="1"/>
    </xf>
    <xf numFmtId="0" fontId="25" fillId="24" borderId="0" xfId="0" applyFont="1" applyFill="1" applyAlignment="1">
      <alignment horizontal="center" wrapText="1"/>
    </xf>
    <xf numFmtId="0" fontId="22" fillId="24" borderId="0" xfId="0" applyFont="1" applyFill="1" applyAlignment="1">
      <alignment horizontal="center" wrapText="1"/>
    </xf>
    <xf numFmtId="0" fontId="23" fillId="24" borderId="0" xfId="0" applyFont="1" applyFill="1" applyAlignment="1">
      <alignment wrapText="1"/>
    </xf>
    <xf numFmtId="0" fontId="3" fillId="24" borderId="28" xfId="0" applyFont="1" applyFill="1" applyBorder="1" applyAlignment="1">
      <alignment horizontal="center" wrapText="1"/>
    </xf>
    <xf numFmtId="194" fontId="21" fillId="24" borderId="0" xfId="0" applyNumberFormat="1" applyFont="1" applyFill="1" applyBorder="1" applyAlignment="1">
      <alignment/>
    </xf>
    <xf numFmtId="0" fontId="18" fillId="24" borderId="13" xfId="0" applyFont="1" applyFill="1" applyBorder="1" applyAlignment="1">
      <alignment wrapText="1"/>
    </xf>
    <xf numFmtId="0" fontId="20" fillId="24" borderId="75" xfId="0" applyFont="1" applyFill="1" applyBorder="1" applyAlignment="1">
      <alignment horizontal="center" wrapText="1"/>
    </xf>
    <xf numFmtId="0" fontId="20" fillId="24" borderId="76" xfId="0" applyFont="1" applyFill="1" applyBorder="1" applyAlignment="1">
      <alignment wrapText="1"/>
    </xf>
    <xf numFmtId="0" fontId="20" fillId="24" borderId="63" xfId="0" applyFont="1" applyFill="1" applyBorder="1" applyAlignment="1">
      <alignment wrapText="1"/>
    </xf>
    <xf numFmtId="0" fontId="21" fillId="24" borderId="43" xfId="0" applyFont="1" applyFill="1" applyBorder="1" applyAlignment="1">
      <alignment horizontal="center" wrapText="1"/>
    </xf>
    <xf numFmtId="0" fontId="9" fillId="24" borderId="77" xfId="0" applyFont="1" applyFill="1" applyBorder="1" applyAlignment="1">
      <alignment wrapText="1"/>
    </xf>
    <xf numFmtId="0" fontId="9" fillId="24" borderId="78" xfId="0" applyFont="1" applyFill="1" applyBorder="1" applyAlignment="1">
      <alignment wrapText="1"/>
    </xf>
    <xf numFmtId="0" fontId="18" fillId="24" borderId="0" xfId="0" applyFont="1" applyFill="1" applyAlignment="1">
      <alignment horizontal="justify" wrapText="1"/>
    </xf>
    <xf numFmtId="0" fontId="13" fillId="24" borderId="0" xfId="0" applyFont="1" applyFill="1" applyAlignment="1">
      <alignment horizontal="center" wrapText="1"/>
    </xf>
    <xf numFmtId="0" fontId="18" fillId="24" borderId="77" xfId="0" applyFont="1" applyFill="1" applyBorder="1" applyAlignment="1">
      <alignment wrapText="1"/>
    </xf>
    <xf numFmtId="0" fontId="18" fillId="24" borderId="78" xfId="0" applyFont="1" applyFill="1" applyBorder="1" applyAlignment="1">
      <alignment wrapText="1"/>
    </xf>
    <xf numFmtId="0" fontId="20" fillId="24" borderId="79" xfId="0" applyFont="1" applyFill="1" applyBorder="1" applyAlignment="1">
      <alignment horizontal="center" wrapText="1"/>
    </xf>
    <xf numFmtId="0" fontId="0" fillId="24" borderId="38" xfId="0" applyFill="1" applyBorder="1" applyAlignment="1">
      <alignment wrapText="1"/>
    </xf>
    <xf numFmtId="0" fontId="21" fillId="24" borderId="77" xfId="0" applyFont="1" applyFill="1" applyBorder="1" applyAlignment="1">
      <alignment horizontal="center" wrapText="1"/>
    </xf>
    <xf numFmtId="0" fontId="21" fillId="24" borderId="78" xfId="0" applyFont="1" applyFill="1" applyBorder="1" applyAlignment="1">
      <alignment horizontal="center" wrapText="1"/>
    </xf>
    <xf numFmtId="0" fontId="20" fillId="24" borderId="38" xfId="0" applyFont="1" applyFill="1" applyBorder="1" applyAlignment="1">
      <alignment wrapText="1"/>
    </xf>
    <xf numFmtId="0" fontId="20" fillId="24" borderId="47" xfId="0" applyFont="1" applyFill="1" applyBorder="1" applyAlignment="1">
      <alignment wrapText="1"/>
    </xf>
    <xf numFmtId="0" fontId="21" fillId="24" borderId="77" xfId="0" applyFont="1" applyFill="1" applyBorder="1" applyAlignment="1">
      <alignment wrapText="1"/>
    </xf>
    <xf numFmtId="0" fontId="21" fillId="24" borderId="78" xfId="0" applyFont="1" applyFill="1" applyBorder="1" applyAlignment="1">
      <alignment wrapText="1"/>
    </xf>
    <xf numFmtId="0" fontId="20" fillId="24" borderId="38" xfId="0" applyFont="1" applyFill="1" applyBorder="1" applyAlignment="1">
      <alignment horizontal="center" wrapText="1"/>
    </xf>
    <xf numFmtId="0" fontId="21" fillId="24" borderId="80" xfId="0" applyFont="1" applyFill="1" applyBorder="1" applyAlignment="1">
      <alignment horizontal="center" wrapText="1"/>
    </xf>
    <xf numFmtId="0" fontId="18" fillId="24" borderId="81" xfId="0" applyFont="1" applyFill="1" applyBorder="1" applyAlignment="1">
      <alignment wrapText="1"/>
    </xf>
    <xf numFmtId="0" fontId="18" fillId="24" borderId="82" xfId="0" applyFont="1" applyFill="1" applyBorder="1" applyAlignment="1">
      <alignment wrapText="1"/>
    </xf>
    <xf numFmtId="0" fontId="21" fillId="24" borderId="64" xfId="0" applyFont="1" applyFill="1" applyBorder="1" applyAlignment="1">
      <alignment horizontal="center" wrapText="1"/>
    </xf>
    <xf numFmtId="0" fontId="21" fillId="24" borderId="76" xfId="0" applyFont="1" applyFill="1" applyBorder="1" applyAlignment="1">
      <alignment wrapText="1"/>
    </xf>
    <xf numFmtId="0" fontId="21" fillId="24" borderId="83" xfId="0" applyFont="1" applyFill="1" applyBorder="1" applyAlignment="1">
      <alignment wrapText="1"/>
    </xf>
    <xf numFmtId="0" fontId="28" fillId="24" borderId="75" xfId="0" applyFont="1" applyFill="1" applyBorder="1" applyAlignment="1">
      <alignment horizontal="center" wrapText="1"/>
    </xf>
    <xf numFmtId="0" fontId="28" fillId="24" borderId="76" xfId="0" applyFont="1" applyFill="1" applyBorder="1" applyAlignment="1">
      <alignment wrapText="1"/>
    </xf>
    <xf numFmtId="0" fontId="28" fillId="24" borderId="63" xfId="0" applyFont="1" applyFill="1" applyBorder="1" applyAlignment="1">
      <alignment wrapText="1"/>
    </xf>
    <xf numFmtId="0" fontId="18" fillId="24" borderId="76" xfId="0" applyFont="1" applyFill="1" applyBorder="1" applyAlignment="1">
      <alignment wrapText="1"/>
    </xf>
    <xf numFmtId="0" fontId="18" fillId="24" borderId="83" xfId="0" applyFont="1" applyFill="1" applyBorder="1" applyAlignment="1">
      <alignment wrapText="1"/>
    </xf>
    <xf numFmtId="0" fontId="18" fillId="24" borderId="0" xfId="0" applyFont="1" applyFill="1" applyAlignment="1">
      <alignment wrapText="1"/>
    </xf>
    <xf numFmtId="0" fontId="0" fillId="24" borderId="29" xfId="0" applyFill="1" applyBorder="1" applyAlignment="1">
      <alignment wrapText="1"/>
    </xf>
    <xf numFmtId="0" fontId="0" fillId="24" borderId="24" xfId="0" applyFill="1" applyBorder="1" applyAlignment="1">
      <alignment wrapText="1"/>
    </xf>
    <xf numFmtId="0" fontId="7" fillId="24" borderId="12" xfId="0" applyFont="1" applyFill="1" applyBorder="1" applyAlignment="1">
      <alignment horizontal="center" wrapText="1"/>
    </xf>
    <xf numFmtId="0" fontId="0" fillId="24" borderId="40" xfId="0" applyFill="1" applyBorder="1" applyAlignment="1">
      <alignment horizontal="center" wrapText="1"/>
    </xf>
    <xf numFmtId="0" fontId="0" fillId="24" borderId="25" xfId="0" applyFill="1" applyBorder="1" applyAlignment="1">
      <alignment horizontal="center" wrapText="1"/>
    </xf>
    <xf numFmtId="0" fontId="3" fillId="24" borderId="70" xfId="0" applyFont="1" applyFill="1" applyBorder="1" applyAlignment="1">
      <alignment horizontal="center" wrapText="1"/>
    </xf>
    <xf numFmtId="0" fontId="27" fillId="24" borderId="30" xfId="0" applyFont="1" applyFill="1" applyBorder="1" applyAlignment="1">
      <alignment horizontal="center" wrapText="1"/>
    </xf>
    <xf numFmtId="0" fontId="27" fillId="24" borderId="30" xfId="0" applyFont="1" applyFill="1" applyBorder="1" applyAlignment="1">
      <alignment wrapText="1"/>
    </xf>
    <xf numFmtId="0" fontId="0" fillId="24" borderId="30" xfId="0" applyFill="1" applyBorder="1" applyAlignment="1">
      <alignment wrapText="1"/>
    </xf>
    <xf numFmtId="0" fontId="26" fillId="24" borderId="84" xfId="0" applyFont="1" applyFill="1" applyBorder="1" applyAlignment="1">
      <alignment horizontal="center" wrapText="1"/>
    </xf>
    <xf numFmtId="0" fontId="18" fillId="24" borderId="78" xfId="0" applyFont="1" applyFill="1" applyBorder="1" applyAlignment="1">
      <alignment wrapText="1"/>
    </xf>
    <xf numFmtId="0" fontId="18" fillId="24" borderId="78" xfId="0" applyFont="1" applyFill="1" applyBorder="1" applyAlignment="1">
      <alignment horizontal="center" wrapText="1"/>
    </xf>
    <xf numFmtId="0" fontId="18" fillId="24" borderId="0" xfId="0" applyFont="1" applyFill="1" applyAlignment="1">
      <alignment horizontal="left" wrapText="1"/>
    </xf>
    <xf numFmtId="0" fontId="0" fillId="24" borderId="0" xfId="0" applyFill="1" applyAlignment="1">
      <alignment horizontal="center" wrapText="1"/>
    </xf>
    <xf numFmtId="0" fontId="0" fillId="24" borderId="0" xfId="0" applyFill="1" applyAlignment="1">
      <alignment horizontal="left" wrapText="1"/>
    </xf>
    <xf numFmtId="0" fontId="0" fillId="24" borderId="0" xfId="0" applyFill="1" applyAlignment="1">
      <alignment wrapText="1"/>
    </xf>
    <xf numFmtId="0" fontId="20" fillId="24" borderId="76" xfId="0" applyFont="1" applyFill="1" applyBorder="1" applyAlignment="1">
      <alignment horizontal="center" wrapText="1"/>
    </xf>
    <xf numFmtId="0" fontId="20" fillId="24" borderId="63" xfId="0" applyFont="1" applyFill="1" applyBorder="1" applyAlignment="1">
      <alignment horizontal="center" wrapText="1"/>
    </xf>
    <xf numFmtId="0" fontId="20" fillId="24" borderId="70" xfId="0" applyFont="1" applyFill="1" applyBorder="1" applyAlignment="1">
      <alignment horizontal="center" wrapText="1"/>
    </xf>
    <xf numFmtId="0" fontId="20" fillId="24" borderId="26" xfId="0" applyFont="1" applyFill="1" applyBorder="1" applyAlignment="1">
      <alignment wrapText="1"/>
    </xf>
    <xf numFmtId="0" fontId="20" fillId="24" borderId="71" xfId="0" applyFont="1" applyFill="1" applyBorder="1" applyAlignment="1">
      <alignment wrapText="1"/>
    </xf>
    <xf numFmtId="0" fontId="27" fillId="24" borderId="48" xfId="0" applyFont="1" applyFill="1" applyBorder="1" applyAlignment="1">
      <alignment wrapText="1"/>
    </xf>
    <xf numFmtId="0" fontId="14" fillId="24" borderId="70" xfId="0" applyFont="1" applyFill="1" applyBorder="1" applyAlignment="1">
      <alignment horizontal="center" wrapText="1"/>
    </xf>
    <xf numFmtId="0" fontId="0" fillId="24" borderId="30" xfId="0" applyFont="1" applyFill="1" applyBorder="1" applyAlignment="1">
      <alignment wrapText="1"/>
    </xf>
    <xf numFmtId="0" fontId="0" fillId="24" borderId="0" xfId="0" applyFill="1" applyBorder="1" applyAlignment="1">
      <alignment/>
    </xf>
    <xf numFmtId="0" fontId="26" fillId="24" borderId="64" xfId="0" applyFont="1" applyFill="1" applyBorder="1" applyAlignment="1">
      <alignment horizontal="center" wrapText="1"/>
    </xf>
    <xf numFmtId="0" fontId="26" fillId="24" borderId="76" xfId="0" applyFont="1" applyFill="1" applyBorder="1" applyAlignment="1">
      <alignment horizontal="center" wrapText="1"/>
    </xf>
    <xf numFmtId="0" fontId="26" fillId="24" borderId="83" xfId="0" applyFont="1" applyFill="1" applyBorder="1" applyAlignment="1">
      <alignment horizontal="center" wrapText="1"/>
    </xf>
    <xf numFmtId="0" fontId="18" fillId="24" borderId="0" xfId="0" applyFont="1" applyFill="1" applyAlignment="1">
      <alignment horizontal="justify" vertical="center" wrapText="1"/>
    </xf>
    <xf numFmtId="0" fontId="21" fillId="24" borderId="36" xfId="0" applyFont="1" applyFill="1" applyBorder="1" applyAlignment="1">
      <alignment horizontal="center" wrapText="1"/>
    </xf>
    <xf numFmtId="0" fontId="18" fillId="24" borderId="17" xfId="0" applyFont="1" applyFill="1" applyBorder="1" applyAlignment="1">
      <alignment wrapText="1"/>
    </xf>
    <xf numFmtId="0" fontId="18" fillId="24" borderId="85" xfId="0" applyFont="1" applyFill="1" applyBorder="1" applyAlignment="1">
      <alignment wrapText="1"/>
    </xf>
    <xf numFmtId="0" fontId="20" fillId="24" borderId="64" xfId="0" applyFont="1" applyFill="1" applyBorder="1" applyAlignment="1">
      <alignment horizontal="center" wrapText="1"/>
    </xf>
    <xf numFmtId="0" fontId="29" fillId="24" borderId="76" xfId="0" applyFont="1" applyFill="1" applyBorder="1" applyAlignment="1">
      <alignment horizontal="center" wrapText="1"/>
    </xf>
    <xf numFmtId="0" fontId="29" fillId="24" borderId="63" xfId="0" applyFont="1" applyFill="1" applyBorder="1" applyAlignment="1">
      <alignment horizontal="center" wrapText="1"/>
    </xf>
    <xf numFmtId="0" fontId="20" fillId="24" borderId="47" xfId="0" applyFont="1" applyFill="1" applyBorder="1" applyAlignment="1">
      <alignment horizontal="center" wrapText="1"/>
    </xf>
    <xf numFmtId="0" fontId="2" fillId="24" borderId="0" xfId="0" applyFont="1" applyFill="1" applyAlignment="1">
      <alignment horizontal="center" wrapText="1"/>
    </xf>
    <xf numFmtId="0" fontId="29" fillId="24" borderId="38" xfId="0" applyFont="1" applyFill="1" applyBorder="1" applyAlignment="1">
      <alignment horizontal="center" wrapText="1"/>
    </xf>
    <xf numFmtId="0" fontId="29" fillId="24" borderId="47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390525</xdr:colOff>
      <xdr:row>3</xdr:row>
      <xdr:rowOff>47625</xdr:rowOff>
    </xdr:from>
    <xdr:ext cx="190500" cy="257175"/>
    <xdr:sp>
      <xdr:nvSpPr>
        <xdr:cNvPr id="1" name="TextBox 1"/>
        <xdr:cNvSpPr txBox="1">
          <a:spLocks noChangeArrowheads="1"/>
        </xdr:cNvSpPr>
      </xdr:nvSpPr>
      <xdr:spPr>
        <a:xfrm>
          <a:off x="10906125" y="1285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903"/>
  <sheetViews>
    <sheetView tabSelected="1" zoomScaleSheetLayoutView="75" workbookViewId="0" topLeftCell="A874">
      <selection activeCell="F897" sqref="F897"/>
    </sheetView>
  </sheetViews>
  <sheetFormatPr defaultColWidth="9.140625" defaultRowHeight="12.75"/>
  <cols>
    <col min="1" max="1" width="6.140625" style="3" customWidth="1"/>
    <col min="2" max="2" width="7.140625" style="4" customWidth="1"/>
    <col min="3" max="3" width="7.57421875" style="3" customWidth="1"/>
    <col min="4" max="4" width="8.7109375" style="3" customWidth="1"/>
    <col min="5" max="5" width="46.421875" style="3" customWidth="1"/>
    <col min="6" max="6" width="22.421875" style="3" customWidth="1"/>
    <col min="7" max="7" width="30.57421875" style="5" customWidth="1"/>
    <col min="8" max="9" width="9.140625" style="3" customWidth="1"/>
    <col min="10" max="10" width="10.421875" style="3" customWidth="1"/>
    <col min="11" max="16384" width="9.140625" style="3" customWidth="1"/>
  </cols>
  <sheetData>
    <row r="1" ht="10.5" customHeight="1"/>
    <row r="2" spans="1:7" ht="74.25" customHeight="1">
      <c r="A2" s="291" t="s">
        <v>234</v>
      </c>
      <c r="B2" s="315"/>
      <c r="C2" s="315"/>
      <c r="D2" s="315"/>
      <c r="E2" s="315"/>
      <c r="F2" s="315"/>
      <c r="G2" s="315"/>
    </row>
    <row r="4" ht="12.75"/>
    <row r="5" ht="76.5" customHeight="1"/>
    <row r="7" spans="1:7" ht="39" customHeight="1">
      <c r="A7" s="280" t="s">
        <v>128</v>
      </c>
      <c r="B7" s="281"/>
      <c r="C7" s="281"/>
      <c r="D7" s="281"/>
      <c r="E7" s="281"/>
      <c r="F7" s="281"/>
      <c r="G7" s="281"/>
    </row>
    <row r="8" spans="1:7" ht="59.25" customHeight="1">
      <c r="A8" s="278" t="s">
        <v>223</v>
      </c>
      <c r="B8" s="279"/>
      <c r="C8" s="279"/>
      <c r="D8" s="279"/>
      <c r="E8" s="279"/>
      <c r="F8" s="279"/>
      <c r="G8" s="279"/>
    </row>
    <row r="9" ht="43.5" customHeight="1"/>
    <row r="11" ht="27.75" customHeight="1">
      <c r="B11" s="8" t="s">
        <v>129</v>
      </c>
    </row>
    <row r="15" spans="1:7" ht="21.75" customHeight="1">
      <c r="A15" s="292" t="s">
        <v>0</v>
      </c>
      <c r="B15" s="315"/>
      <c r="C15" s="315"/>
      <c r="D15" s="315"/>
      <c r="E15" s="315"/>
      <c r="F15" s="315"/>
      <c r="G15" s="315"/>
    </row>
    <row r="16" spans="1:7" ht="18">
      <c r="A16" s="10"/>
      <c r="B16" s="11"/>
      <c r="C16" s="10"/>
      <c r="D16" s="10"/>
      <c r="E16" s="10"/>
      <c r="F16" s="10"/>
      <c r="G16" s="12"/>
    </row>
    <row r="17" spans="1:7" ht="36" customHeight="1">
      <c r="A17" s="291" t="s">
        <v>167</v>
      </c>
      <c r="B17" s="291"/>
      <c r="C17" s="291"/>
      <c r="D17" s="291"/>
      <c r="E17" s="291"/>
      <c r="F17" s="291"/>
      <c r="G17" s="291"/>
    </row>
    <row r="18" spans="1:7" ht="28.5" customHeight="1">
      <c r="A18" s="277"/>
      <c r="B18" s="277"/>
      <c r="C18" s="315"/>
      <c r="D18" s="13"/>
      <c r="E18" s="10"/>
      <c r="F18" s="10"/>
      <c r="G18" s="12"/>
    </row>
    <row r="19" spans="1:7" ht="38.25" customHeight="1">
      <c r="A19" s="291" t="s">
        <v>130</v>
      </c>
      <c r="B19" s="291"/>
      <c r="C19" s="291"/>
      <c r="D19" s="291"/>
      <c r="E19" s="291"/>
      <c r="F19" s="291"/>
      <c r="G19" s="291"/>
    </row>
    <row r="20" spans="1:7" ht="27.75" customHeight="1">
      <c r="A20" s="10"/>
      <c r="B20" s="11"/>
      <c r="C20" s="10"/>
      <c r="D20" s="10" t="s">
        <v>131</v>
      </c>
      <c r="E20" s="10"/>
      <c r="F20" s="14"/>
      <c r="G20" s="15">
        <v>42537410</v>
      </c>
    </row>
    <row r="21" spans="1:7" ht="26.25" customHeight="1">
      <c r="A21" s="10"/>
      <c r="B21" s="11"/>
      <c r="C21" s="10"/>
      <c r="D21" s="10" t="s">
        <v>132</v>
      </c>
      <c r="E21" s="16"/>
      <c r="F21" s="14"/>
      <c r="G21" s="15">
        <v>430000</v>
      </c>
    </row>
    <row r="22" spans="1:7" ht="26.25" customHeight="1">
      <c r="A22" s="10"/>
      <c r="B22" s="11"/>
      <c r="C22" s="10"/>
      <c r="D22" s="10" t="s">
        <v>133</v>
      </c>
      <c r="E22" s="16"/>
      <c r="F22" s="14"/>
      <c r="G22" s="15">
        <v>400000</v>
      </c>
    </row>
    <row r="23" spans="1:7" ht="26.25" customHeight="1">
      <c r="A23" s="10"/>
      <c r="B23" s="11"/>
      <c r="C23" s="10"/>
      <c r="D23" s="10"/>
      <c r="E23" s="16"/>
      <c r="F23" s="14"/>
      <c r="G23" s="12"/>
    </row>
    <row r="24" spans="1:7" ht="45" customHeight="1">
      <c r="A24" s="292" t="s">
        <v>1</v>
      </c>
      <c r="B24" s="315"/>
      <c r="C24" s="315"/>
      <c r="D24" s="315"/>
      <c r="E24" s="315"/>
      <c r="F24" s="315"/>
      <c r="G24" s="315"/>
    </row>
    <row r="25" spans="1:7" ht="34.5" customHeight="1">
      <c r="A25" s="10"/>
      <c r="B25" s="11"/>
      <c r="C25" s="10"/>
      <c r="D25" s="10"/>
      <c r="E25" s="10"/>
      <c r="F25" s="10"/>
      <c r="G25" s="12"/>
    </row>
    <row r="26" spans="1:7" ht="43.5" customHeight="1">
      <c r="A26" s="291" t="s">
        <v>158</v>
      </c>
      <c r="B26" s="291"/>
      <c r="C26" s="291"/>
      <c r="D26" s="291"/>
      <c r="E26" s="291"/>
      <c r="F26" s="291"/>
      <c r="G26" s="291"/>
    </row>
    <row r="30" ht="12.75">
      <c r="E30" s="4"/>
    </row>
    <row r="39" ht="31.5" customHeight="1" thickBot="1"/>
    <row r="40" spans="1:7" ht="12.75">
      <c r="A40" s="17"/>
      <c r="B40" s="18"/>
      <c r="C40" s="19" t="s">
        <v>6</v>
      </c>
      <c r="D40" s="20" t="s">
        <v>6</v>
      </c>
      <c r="E40" s="21" t="s">
        <v>2</v>
      </c>
      <c r="F40" s="22" t="s">
        <v>7</v>
      </c>
      <c r="G40" s="23"/>
    </row>
    <row r="41" spans="1:6" ht="13.5" thickBot="1">
      <c r="A41" s="24"/>
      <c r="B41" s="18"/>
      <c r="C41" s="25" t="s">
        <v>4</v>
      </c>
      <c r="D41" s="26" t="s">
        <v>4</v>
      </c>
      <c r="E41" s="27"/>
      <c r="F41" s="28">
        <v>2007</v>
      </c>
    </row>
    <row r="42" spans="1:6" ht="24" customHeight="1">
      <c r="A42" s="29"/>
      <c r="B42" s="30"/>
      <c r="C42" s="31"/>
      <c r="D42" s="318"/>
      <c r="E42" s="32" t="s">
        <v>8</v>
      </c>
      <c r="F42" s="276"/>
    </row>
    <row r="43" spans="1:6" ht="16.5">
      <c r="A43" s="29"/>
      <c r="B43" s="30"/>
      <c r="C43" s="33">
        <v>71</v>
      </c>
      <c r="D43" s="319"/>
      <c r="E43" s="34" t="s">
        <v>135</v>
      </c>
      <c r="F43" s="316"/>
    </row>
    <row r="44" spans="1:6" ht="23.25" customHeight="1">
      <c r="A44" s="29"/>
      <c r="B44" s="30"/>
      <c r="C44" s="35">
        <v>711</v>
      </c>
      <c r="D44" s="320"/>
      <c r="E44" s="36" t="s">
        <v>9</v>
      </c>
      <c r="F44" s="317"/>
    </row>
    <row r="45" spans="1:6" ht="21.75" customHeight="1">
      <c r="A45" s="29"/>
      <c r="B45" s="30"/>
      <c r="C45" s="37">
        <v>7111</v>
      </c>
      <c r="D45" s="282" t="s">
        <v>14</v>
      </c>
      <c r="E45" s="275"/>
      <c r="F45" s="38">
        <f>F46+F47+F48+F49</f>
        <v>4770000</v>
      </c>
    </row>
    <row r="46" spans="1:6" ht="19.5" customHeight="1">
      <c r="A46" s="29"/>
      <c r="B46" s="30"/>
      <c r="C46" s="31"/>
      <c r="D46" s="39">
        <v>71111</v>
      </c>
      <c r="E46" s="40" t="s">
        <v>10</v>
      </c>
      <c r="F46" s="41">
        <v>4550000</v>
      </c>
    </row>
    <row r="47" spans="1:6" ht="25.5">
      <c r="A47" s="29"/>
      <c r="B47" s="30"/>
      <c r="C47" s="31"/>
      <c r="D47" s="42">
        <v>71114</v>
      </c>
      <c r="E47" s="43" t="s">
        <v>11</v>
      </c>
      <c r="F47" s="1">
        <v>45000</v>
      </c>
    </row>
    <row r="48" spans="1:6" ht="19.5" customHeight="1">
      <c r="A48" s="29"/>
      <c r="B48" s="30"/>
      <c r="C48" s="31"/>
      <c r="D48" s="42">
        <v>71116</v>
      </c>
      <c r="E48" s="44" t="s">
        <v>12</v>
      </c>
      <c r="F48" s="1">
        <v>95000</v>
      </c>
    </row>
    <row r="49" spans="1:6" ht="19.5" customHeight="1">
      <c r="A49" s="29"/>
      <c r="B49" s="30"/>
      <c r="C49" s="31"/>
      <c r="D49" s="42">
        <v>71117</v>
      </c>
      <c r="E49" s="45" t="s">
        <v>13</v>
      </c>
      <c r="F49" s="1">
        <v>80000</v>
      </c>
    </row>
    <row r="50" spans="1:6" ht="21.75" customHeight="1">
      <c r="A50" s="29"/>
      <c r="B50" s="30"/>
      <c r="C50" s="37">
        <v>7113</v>
      </c>
      <c r="D50" s="321" t="s">
        <v>91</v>
      </c>
      <c r="E50" s="322"/>
      <c r="F50" s="46">
        <f>SUM(F51:F52)</f>
        <v>4250000</v>
      </c>
    </row>
    <row r="51" spans="1:6" ht="19.5" customHeight="1">
      <c r="A51" s="29"/>
      <c r="B51" s="30"/>
      <c r="C51" s="31"/>
      <c r="D51" s="42">
        <v>71131</v>
      </c>
      <c r="E51" s="45" t="s">
        <v>18</v>
      </c>
      <c r="F51" s="1">
        <v>2950000</v>
      </c>
    </row>
    <row r="52" spans="1:6" ht="19.5" customHeight="1">
      <c r="A52" s="29"/>
      <c r="B52" s="30"/>
      <c r="C52" s="31"/>
      <c r="D52" s="42">
        <v>71132</v>
      </c>
      <c r="E52" s="45" t="s">
        <v>15</v>
      </c>
      <c r="F52" s="1">
        <v>1300000</v>
      </c>
    </row>
    <row r="53" spans="1:6" ht="21.75" customHeight="1">
      <c r="A53" s="29"/>
      <c r="B53" s="30"/>
      <c r="C53" s="37">
        <v>7117</v>
      </c>
      <c r="D53" s="321" t="s">
        <v>92</v>
      </c>
      <c r="E53" s="323"/>
      <c r="F53" s="46">
        <f>SUM(F54:F56)</f>
        <v>7870000</v>
      </c>
    </row>
    <row r="54" spans="1:6" ht="19.5" customHeight="1">
      <c r="A54" s="29"/>
      <c r="B54" s="30"/>
      <c r="C54" s="31"/>
      <c r="D54" s="42">
        <v>71173</v>
      </c>
      <c r="E54" s="45" t="s">
        <v>16</v>
      </c>
      <c r="F54" s="1">
        <v>400000</v>
      </c>
    </row>
    <row r="55" spans="1:6" ht="19.5" customHeight="1">
      <c r="A55" s="29"/>
      <c r="B55" s="30"/>
      <c r="C55" s="31"/>
      <c r="D55" s="42">
        <v>71174</v>
      </c>
      <c r="E55" s="45" t="s">
        <v>17</v>
      </c>
      <c r="F55" s="1">
        <v>780000</v>
      </c>
    </row>
    <row r="56" spans="1:6" ht="19.5" customHeight="1">
      <c r="A56" s="29"/>
      <c r="B56" s="30"/>
      <c r="C56" s="31"/>
      <c r="D56" s="42">
        <v>71175</v>
      </c>
      <c r="E56" s="45" t="s">
        <v>19</v>
      </c>
      <c r="F56" s="1">
        <v>6690000</v>
      </c>
    </row>
    <row r="57" spans="1:6" ht="21.75" customHeight="1">
      <c r="A57" s="29"/>
      <c r="B57" s="30"/>
      <c r="C57" s="37">
        <v>713</v>
      </c>
      <c r="D57" s="321" t="s">
        <v>23</v>
      </c>
      <c r="E57" s="323"/>
      <c r="F57" s="46">
        <f>SUM(F58:F59)</f>
        <v>1567410</v>
      </c>
    </row>
    <row r="58" spans="1:6" ht="19.5" customHeight="1">
      <c r="A58" s="29"/>
      <c r="B58" s="30"/>
      <c r="C58" s="31"/>
      <c r="D58" s="42">
        <v>71312</v>
      </c>
      <c r="E58" s="45" t="s">
        <v>21</v>
      </c>
      <c r="F58" s="47">
        <v>467410</v>
      </c>
    </row>
    <row r="59" spans="1:6" ht="19.5" customHeight="1">
      <c r="A59" s="29"/>
      <c r="B59" s="30"/>
      <c r="C59" s="31"/>
      <c r="D59" s="42">
        <v>71351</v>
      </c>
      <c r="E59" s="45" t="s">
        <v>22</v>
      </c>
      <c r="F59" s="47">
        <v>1100000</v>
      </c>
    </row>
    <row r="60" spans="1:6" ht="21.75" customHeight="1">
      <c r="A60" s="29"/>
      <c r="B60" s="30"/>
      <c r="C60" s="37">
        <v>714</v>
      </c>
      <c r="D60" s="321" t="s">
        <v>24</v>
      </c>
      <c r="E60" s="323"/>
      <c r="F60" s="46">
        <f>SUM(F61:F64)</f>
        <v>13150000</v>
      </c>
    </row>
    <row r="61" spans="1:6" ht="24">
      <c r="A61" s="29"/>
      <c r="B61" s="30"/>
      <c r="C61" s="31"/>
      <c r="D61" s="42">
        <v>71420</v>
      </c>
      <c r="E61" s="48" t="s">
        <v>26</v>
      </c>
      <c r="F61" s="47">
        <v>450000</v>
      </c>
    </row>
    <row r="62" spans="1:6" ht="19.5" customHeight="1">
      <c r="A62" s="29"/>
      <c r="B62" s="30"/>
      <c r="C62" s="31"/>
      <c r="D62" s="42">
        <v>71450</v>
      </c>
      <c r="E62" s="45" t="s">
        <v>25</v>
      </c>
      <c r="F62" s="47">
        <v>2700000</v>
      </c>
    </row>
    <row r="63" spans="1:6" ht="19.5" customHeight="1">
      <c r="A63" s="29"/>
      <c r="B63" s="30"/>
      <c r="C63" s="31"/>
      <c r="D63" s="42">
        <v>71460</v>
      </c>
      <c r="E63" s="49" t="s">
        <v>230</v>
      </c>
      <c r="F63" s="50">
        <v>9000000</v>
      </c>
    </row>
    <row r="64" spans="1:6" ht="19.5" customHeight="1">
      <c r="A64" s="29"/>
      <c r="B64" s="30"/>
      <c r="C64" s="31"/>
      <c r="D64" s="42">
        <v>71470</v>
      </c>
      <c r="E64" s="49" t="s">
        <v>161</v>
      </c>
      <c r="F64" s="50">
        <v>1000000</v>
      </c>
    </row>
    <row r="65" spans="1:6" ht="21.75" customHeight="1">
      <c r="A65" s="29"/>
      <c r="B65" s="30"/>
      <c r="C65" s="37">
        <v>715</v>
      </c>
      <c r="D65" s="321" t="s">
        <v>98</v>
      </c>
      <c r="E65" s="323"/>
      <c r="F65" s="46">
        <f>SUM(F66:F70)</f>
        <v>1384000</v>
      </c>
    </row>
    <row r="66" spans="1:6" ht="26.25" customHeight="1">
      <c r="A66" s="29"/>
      <c r="B66" s="30"/>
      <c r="C66" s="31"/>
      <c r="D66" s="42">
        <v>71523</v>
      </c>
      <c r="E66" s="48" t="s">
        <v>20</v>
      </c>
      <c r="F66" s="1">
        <v>35000</v>
      </c>
    </row>
    <row r="67" spans="1:6" ht="19.5" customHeight="1">
      <c r="A67" s="29"/>
      <c r="B67" s="30"/>
      <c r="C67" s="31"/>
      <c r="D67" s="42">
        <v>71525</v>
      </c>
      <c r="E67" s="48" t="s">
        <v>97</v>
      </c>
      <c r="F67" s="1">
        <v>5000</v>
      </c>
    </row>
    <row r="68" spans="1:6" ht="23.25" customHeight="1">
      <c r="A68" s="29"/>
      <c r="B68" s="30"/>
      <c r="C68" s="31"/>
      <c r="D68" s="42">
        <v>71531</v>
      </c>
      <c r="E68" s="48" t="s">
        <v>27</v>
      </c>
      <c r="F68" s="1">
        <v>184000</v>
      </c>
    </row>
    <row r="69" spans="1:6" ht="23.25" customHeight="1">
      <c r="A69" s="29"/>
      <c r="B69" s="30"/>
      <c r="C69" s="31"/>
      <c r="D69" s="51">
        <v>71532</v>
      </c>
      <c r="E69" s="52" t="s">
        <v>162</v>
      </c>
      <c r="F69" s="1">
        <v>800000</v>
      </c>
    </row>
    <row r="70" spans="1:6" ht="21" customHeight="1">
      <c r="A70" s="29"/>
      <c r="B70" s="30"/>
      <c r="C70" s="31"/>
      <c r="D70" s="51">
        <v>71554</v>
      </c>
      <c r="E70" s="53" t="s">
        <v>99</v>
      </c>
      <c r="F70" s="1">
        <v>360000</v>
      </c>
    </row>
    <row r="71" spans="1:6" ht="21.75" customHeight="1">
      <c r="A71" s="29"/>
      <c r="B71" s="30"/>
      <c r="C71" s="54">
        <v>72</v>
      </c>
      <c r="D71" s="282" t="s">
        <v>96</v>
      </c>
      <c r="E71" s="337"/>
      <c r="F71" s="55"/>
    </row>
    <row r="72" spans="1:6" ht="24.75" customHeight="1">
      <c r="A72" s="29"/>
      <c r="B72" s="30"/>
      <c r="C72" s="54">
        <v>721</v>
      </c>
      <c r="D72" s="338" t="s">
        <v>100</v>
      </c>
      <c r="E72" s="339"/>
      <c r="F72" s="56">
        <f>SUM(F73)</f>
        <v>9726000</v>
      </c>
    </row>
    <row r="73" spans="1:6" ht="19.5" customHeight="1">
      <c r="A73" s="29"/>
      <c r="B73" s="30"/>
      <c r="C73" s="31"/>
      <c r="D73" s="39">
        <v>72112</v>
      </c>
      <c r="E73" s="57" t="s">
        <v>101</v>
      </c>
      <c r="F73" s="58">
        <v>9726000</v>
      </c>
    </row>
    <row r="74" spans="1:6" ht="39.75" customHeight="1">
      <c r="A74" s="29"/>
      <c r="B74" s="30"/>
      <c r="C74" s="54">
        <v>73</v>
      </c>
      <c r="D74" s="282" t="s">
        <v>103</v>
      </c>
      <c r="E74" s="337"/>
      <c r="F74" s="46">
        <f>SUM(F75)</f>
        <v>0</v>
      </c>
    </row>
    <row r="75" spans="1:6" ht="24.75" customHeight="1">
      <c r="A75" s="29"/>
      <c r="B75" s="30"/>
      <c r="C75" s="54">
        <v>732</v>
      </c>
      <c r="D75" s="42">
        <v>73211</v>
      </c>
      <c r="E75" s="48" t="s">
        <v>104</v>
      </c>
      <c r="F75" s="1">
        <v>0</v>
      </c>
    </row>
    <row r="76" spans="1:6" ht="21.75" customHeight="1">
      <c r="A76" s="29"/>
      <c r="B76" s="30"/>
      <c r="C76" s="37">
        <v>74</v>
      </c>
      <c r="D76" s="282" t="s">
        <v>102</v>
      </c>
      <c r="E76" s="337"/>
      <c r="F76" s="55"/>
    </row>
    <row r="77" spans="1:6" ht="24" customHeight="1">
      <c r="A77" s="29"/>
      <c r="B77" s="30"/>
      <c r="C77" s="37">
        <v>742</v>
      </c>
      <c r="D77" s="321" t="s">
        <v>93</v>
      </c>
      <c r="E77" s="324"/>
      <c r="F77" s="59">
        <f>SUM(F78:F79)</f>
        <v>650000</v>
      </c>
    </row>
    <row r="78" spans="1:6" ht="19.5" customHeight="1">
      <c r="A78" s="29"/>
      <c r="B78" s="30"/>
      <c r="C78" s="31"/>
      <c r="D78" s="42">
        <v>74211</v>
      </c>
      <c r="E78" s="45" t="s">
        <v>95</v>
      </c>
      <c r="F78" s="1">
        <v>400000</v>
      </c>
    </row>
    <row r="79" spans="1:7" ht="19.5" customHeight="1" thickBot="1">
      <c r="A79" s="29"/>
      <c r="B79" s="30"/>
      <c r="C79" s="31"/>
      <c r="D79" s="51">
        <v>74261</v>
      </c>
      <c r="E79" s="53" t="s">
        <v>94</v>
      </c>
      <c r="F79" s="60">
        <v>250000</v>
      </c>
      <c r="G79" s="61"/>
    </row>
    <row r="80" spans="1:6" ht="33" customHeight="1" thickBot="1" thickTop="1">
      <c r="A80" s="29"/>
      <c r="B80" s="30"/>
      <c r="C80" s="62">
        <v>7</v>
      </c>
      <c r="D80" s="325" t="s">
        <v>105</v>
      </c>
      <c r="E80" s="326"/>
      <c r="F80" s="63">
        <f>F45+F50+F53+F57+F60+F65+F72+F74+F77</f>
        <v>43367410</v>
      </c>
    </row>
    <row r="81" spans="1:6" ht="34.5" customHeight="1" thickBot="1">
      <c r="A81" s="29"/>
      <c r="B81" s="30"/>
      <c r="C81" s="29"/>
      <c r="D81" s="29"/>
      <c r="E81" s="64"/>
      <c r="F81" s="65"/>
    </row>
    <row r="82" spans="1:6" ht="12.75">
      <c r="A82" s="17"/>
      <c r="B82" s="18"/>
      <c r="C82" s="66" t="s">
        <v>124</v>
      </c>
      <c r="D82" s="67" t="s">
        <v>124</v>
      </c>
      <c r="E82" s="68" t="s">
        <v>2</v>
      </c>
      <c r="F82" s="22" t="s">
        <v>7</v>
      </c>
    </row>
    <row r="83" spans="1:6" ht="13.5" thickBot="1">
      <c r="A83" s="24"/>
      <c r="B83" s="18"/>
      <c r="C83" s="69" t="s">
        <v>4</v>
      </c>
      <c r="D83" s="70" t="s">
        <v>4</v>
      </c>
      <c r="E83" s="71"/>
      <c r="F83" s="28">
        <v>2007</v>
      </c>
    </row>
    <row r="84" spans="1:6" ht="19.5" customHeight="1">
      <c r="A84" s="29"/>
      <c r="B84" s="30"/>
      <c r="C84" s="54"/>
      <c r="D84" s="72"/>
      <c r="E84" s="73" t="s">
        <v>28</v>
      </c>
      <c r="F84" s="74"/>
    </row>
    <row r="85" spans="1:6" ht="19.5" customHeight="1">
      <c r="A85" s="29"/>
      <c r="B85" s="30"/>
      <c r="C85" s="54">
        <v>411</v>
      </c>
      <c r="D85" s="75"/>
      <c r="E85" s="76" t="s">
        <v>170</v>
      </c>
      <c r="F85" s="59">
        <f>F86+F87+F88+F89+F90</f>
        <v>5413000</v>
      </c>
    </row>
    <row r="86" spans="1:6" ht="15" customHeight="1">
      <c r="A86" s="29"/>
      <c r="B86" s="30"/>
      <c r="C86" s="54"/>
      <c r="D86" s="42">
        <v>4111</v>
      </c>
      <c r="E86" s="45" t="s">
        <v>58</v>
      </c>
      <c r="F86" s="1">
        <f>F222+F247+F274+F297+F329+F384+F405+F430+F454+F477+F501+F524+F544+F570+F589+F613+F632+F659+F681+F708+F731+F757+F780+F813+F835+F862</f>
        <v>2968500</v>
      </c>
    </row>
    <row r="87" spans="1:6" ht="15" customHeight="1">
      <c r="A87" s="29"/>
      <c r="B87" s="30"/>
      <c r="C87" s="54"/>
      <c r="D87" s="42">
        <v>4112</v>
      </c>
      <c r="E87" s="45" t="s">
        <v>29</v>
      </c>
      <c r="F87" s="1">
        <f>F223+F248+F275+F298+F330+F385+F406+F431+F455+F478+F502+F525+F545+F571+F590+F614+F633+F660+F682+F709+F732+F758+F781+F814+F836+F863</f>
        <v>665200</v>
      </c>
    </row>
    <row r="88" spans="1:6" ht="15" customHeight="1">
      <c r="A88" s="29"/>
      <c r="B88" s="30"/>
      <c r="C88" s="54"/>
      <c r="D88" s="42">
        <v>4113</v>
      </c>
      <c r="E88" s="45" t="s">
        <v>106</v>
      </c>
      <c r="F88" s="1">
        <f>F224+F249+F276+F299+F331+F386+F407+F432+F456+F479+F503+F526+F546+F572+F591+F615+F634+F661+F683+F710+F733+F759+F782+F815+F837+F864</f>
        <v>878600</v>
      </c>
    </row>
    <row r="89" spans="1:6" ht="15" customHeight="1">
      <c r="A89" s="29"/>
      <c r="B89" s="30"/>
      <c r="C89" s="54"/>
      <c r="D89" s="42">
        <v>4114</v>
      </c>
      <c r="E89" s="45" t="s">
        <v>107</v>
      </c>
      <c r="F89" s="1">
        <f>F225+F250+F277+F300+F332+F387+F408+F433+F457+F480+F504+F527+F547+F573+F592+F616+F635+F662+F684+F711+F734+F760+F783+F816+F838+F865</f>
        <v>787000</v>
      </c>
    </row>
    <row r="90" spans="1:6" ht="15" customHeight="1">
      <c r="A90" s="29"/>
      <c r="B90" s="30"/>
      <c r="C90" s="54"/>
      <c r="D90" s="42">
        <v>4115</v>
      </c>
      <c r="E90" s="45" t="s">
        <v>19</v>
      </c>
      <c r="F90" s="1">
        <f>F226+F251+F278+F301+F333+F388+F409+F434+F458+F481+F505+F528+F548+F574+F593+F617+F636+F663+F685+F712+F735+F761+F784+F817+F839+F866</f>
        <v>113700</v>
      </c>
    </row>
    <row r="91" spans="1:6" ht="19.5" customHeight="1">
      <c r="A91" s="29"/>
      <c r="B91" s="30"/>
      <c r="C91" s="54">
        <v>412</v>
      </c>
      <c r="D91" s="75"/>
      <c r="E91" s="64" t="s">
        <v>171</v>
      </c>
      <c r="F91" s="59">
        <f>F92+F93+F94+F95+F96+F97+F98</f>
        <v>1139010</v>
      </c>
    </row>
    <row r="92" spans="1:6" ht="15" customHeight="1">
      <c r="A92" s="29"/>
      <c r="B92" s="30"/>
      <c r="C92" s="54"/>
      <c r="D92" s="42">
        <v>4121</v>
      </c>
      <c r="E92" s="45" t="s">
        <v>31</v>
      </c>
      <c r="F92" s="1">
        <f>F229+F254+F281+F304+F336+F391+F412+F437+F461+F484+F508+F531+F551+F577+F596+F619+F639+F666+F688+F715+F764+F787+F820+F842+F738+F869</f>
        <v>337300</v>
      </c>
    </row>
    <row r="93" spans="1:6" ht="15" customHeight="1">
      <c r="A93" s="29"/>
      <c r="B93" s="30"/>
      <c r="C93" s="54"/>
      <c r="D93" s="42">
        <v>4122</v>
      </c>
      <c r="E93" s="45" t="s">
        <v>33</v>
      </c>
      <c r="F93" s="1">
        <f>F230+F255+F282+F305+F337+F392+F413+F438+F462+F485+F509+F532+F552+F578+F597+F620+F640+F667+F689+F716+F765+F788+F821+F843+F739+F870</f>
        <v>193130</v>
      </c>
    </row>
    <row r="94" spans="1:6" ht="15" customHeight="1">
      <c r="A94" s="29"/>
      <c r="B94" s="30"/>
      <c r="C94" s="54"/>
      <c r="D94" s="42">
        <v>4123</v>
      </c>
      <c r="E94" s="45" t="s">
        <v>34</v>
      </c>
      <c r="F94" s="1">
        <f>F231+F256+F283+F306+F338+F393+F414+F439+F463+F486+F510+F533+F553+F579+F598+F621+F641+F668+F690+F717+F766+F789+F822+F844+F740+F871</f>
        <v>160180</v>
      </c>
    </row>
    <row r="95" spans="1:6" ht="15" customHeight="1">
      <c r="A95" s="29"/>
      <c r="B95" s="30"/>
      <c r="C95" s="54"/>
      <c r="D95" s="42">
        <v>4125</v>
      </c>
      <c r="E95" s="45" t="s">
        <v>32</v>
      </c>
      <c r="F95" s="1">
        <f>F232+F257+F284+F307+F339+F394+F415+F440+F464+F487+F511+F534+F554+F580+F599+F622+F642+F669+F691+F718+F767+F790+F823+F845+F741+F872</f>
        <v>264300</v>
      </c>
    </row>
    <row r="96" spans="1:6" ht="15" customHeight="1">
      <c r="A96" s="29"/>
      <c r="B96" s="30"/>
      <c r="C96" s="54"/>
      <c r="D96" s="42">
        <v>4127</v>
      </c>
      <c r="E96" s="45" t="s">
        <v>108</v>
      </c>
      <c r="F96" s="1">
        <f>F340</f>
        <v>30000</v>
      </c>
    </row>
    <row r="97" spans="1:6" ht="15" customHeight="1">
      <c r="A97" s="29"/>
      <c r="B97" s="30"/>
      <c r="C97" s="54"/>
      <c r="D97" s="42">
        <v>4128</v>
      </c>
      <c r="E97" s="45" t="s">
        <v>109</v>
      </c>
      <c r="F97" s="1">
        <f>F308</f>
        <v>40000</v>
      </c>
    </row>
    <row r="98" spans="1:6" ht="15" customHeight="1">
      <c r="A98" s="29"/>
      <c r="B98" s="30"/>
      <c r="C98" s="54"/>
      <c r="D98" s="42">
        <v>4129</v>
      </c>
      <c r="E98" s="45" t="s">
        <v>35</v>
      </c>
      <c r="F98" s="1">
        <f>F233+F258+F285+F309+F341+F395+F416+F441+F465+F488+F512+F535+F555+F581+F600+F623+F643+F670+F692+F719+F742+F768+F791+F824+F846+F873</f>
        <v>114100</v>
      </c>
    </row>
    <row r="99" spans="1:6" ht="19.5" customHeight="1">
      <c r="A99" s="29"/>
      <c r="B99" s="30"/>
      <c r="C99" s="54">
        <v>413</v>
      </c>
      <c r="D99" s="75"/>
      <c r="E99" s="64" t="s">
        <v>172</v>
      </c>
      <c r="F99" s="59">
        <f>SUM(F100:F107)</f>
        <v>5326600</v>
      </c>
    </row>
    <row r="100" spans="1:6" ht="15" customHeight="1">
      <c r="A100" s="29"/>
      <c r="B100" s="30"/>
      <c r="C100" s="54"/>
      <c r="D100" s="42">
        <v>4131</v>
      </c>
      <c r="E100" s="45" t="s">
        <v>110</v>
      </c>
      <c r="F100" s="1">
        <f>F236+F261+F288+F311+F344+F397+F419+F444+F468+F491+F515+F537+F558+F583+F603+F626+F646+F673+F695+F722+F745+F771+F794+F827+F848+F875</f>
        <v>443000</v>
      </c>
    </row>
    <row r="101" spans="1:6" ht="15" customHeight="1">
      <c r="A101" s="29"/>
      <c r="B101" s="30"/>
      <c r="C101" s="54"/>
      <c r="D101" s="42">
        <v>4132</v>
      </c>
      <c r="E101" s="45" t="s">
        <v>179</v>
      </c>
      <c r="F101" s="1">
        <f>F237+F262+F289+F312+F345+F398+F420+F445+F492+F696+F723+F746+F772+F795+F828+F849</f>
        <v>134600</v>
      </c>
    </row>
    <row r="102" spans="1:6" ht="15" customHeight="1">
      <c r="A102" s="29"/>
      <c r="B102" s="30"/>
      <c r="C102" s="54"/>
      <c r="D102" s="42">
        <v>4133</v>
      </c>
      <c r="E102" s="45" t="s">
        <v>180</v>
      </c>
      <c r="F102" s="1">
        <f>F238+F263+F290+F313</f>
        <v>59000</v>
      </c>
    </row>
    <row r="103" spans="1:6" ht="15" customHeight="1">
      <c r="A103" s="29"/>
      <c r="B103" s="30"/>
      <c r="C103" s="54"/>
      <c r="D103" s="42">
        <v>4134</v>
      </c>
      <c r="E103" s="45" t="s">
        <v>201</v>
      </c>
      <c r="F103" s="1">
        <f>F346+F796</f>
        <v>940000</v>
      </c>
    </row>
    <row r="104" spans="1:6" ht="15" customHeight="1">
      <c r="A104" s="29"/>
      <c r="B104" s="30"/>
      <c r="C104" s="54"/>
      <c r="D104" s="42">
        <v>4135</v>
      </c>
      <c r="E104" s="45" t="s">
        <v>112</v>
      </c>
      <c r="F104" s="1">
        <f>F239+F264+F291+F314+F347+F399+F421+F446+F493+F697+F724+F747+F774+F797+F829+F850</f>
        <v>290000</v>
      </c>
    </row>
    <row r="105" spans="1:6" ht="15" customHeight="1">
      <c r="A105" s="29"/>
      <c r="B105" s="30"/>
      <c r="C105" s="54"/>
      <c r="D105" s="42">
        <v>4136</v>
      </c>
      <c r="E105" s="45" t="s">
        <v>111</v>
      </c>
      <c r="F105" s="1">
        <f>F400+F798</f>
        <v>114000</v>
      </c>
    </row>
    <row r="106" spans="1:6" ht="15" customHeight="1">
      <c r="A106" s="29"/>
      <c r="B106" s="30"/>
      <c r="C106" s="54"/>
      <c r="D106" s="42">
        <v>4137</v>
      </c>
      <c r="E106" s="45" t="s">
        <v>113</v>
      </c>
      <c r="F106" s="1">
        <f>F348</f>
        <v>95000</v>
      </c>
    </row>
    <row r="107" spans="1:6" ht="15" customHeight="1">
      <c r="A107" s="29"/>
      <c r="B107" s="30"/>
      <c r="C107" s="54"/>
      <c r="D107" s="42">
        <v>4139</v>
      </c>
      <c r="E107" s="45" t="s">
        <v>37</v>
      </c>
      <c r="F107" s="1">
        <f>F240+F266+F293+F315+F349+F401+F422+F447+F469+F494+F516+F538+F559+F584+F604+F627+F647+F674+F698+F725+F748+F775+F799+F830+F851+F876</f>
        <v>3251000</v>
      </c>
    </row>
    <row r="108" spans="1:6" ht="19.5" customHeight="1">
      <c r="A108" s="29"/>
      <c r="B108" s="30"/>
      <c r="C108" s="54">
        <v>414</v>
      </c>
      <c r="D108" s="75"/>
      <c r="E108" s="64" t="s">
        <v>114</v>
      </c>
      <c r="F108" s="59">
        <f>F109+F110+F111</f>
        <v>155000</v>
      </c>
    </row>
    <row r="109" spans="1:6" ht="15" customHeight="1">
      <c r="A109" s="29"/>
      <c r="B109" s="30"/>
      <c r="C109" s="54"/>
      <c r="D109" s="42">
        <v>4142</v>
      </c>
      <c r="E109" s="77" t="s">
        <v>45</v>
      </c>
      <c r="F109" s="1">
        <f>F801</f>
        <v>35000</v>
      </c>
    </row>
    <row r="110" spans="1:6" ht="15" customHeight="1">
      <c r="A110" s="29"/>
      <c r="B110" s="30"/>
      <c r="C110" s="54"/>
      <c r="D110" s="42">
        <v>4143</v>
      </c>
      <c r="E110" s="77" t="s">
        <v>80</v>
      </c>
      <c r="F110" s="1">
        <f>F802</f>
        <v>80000</v>
      </c>
    </row>
    <row r="111" spans="1:6" ht="15" customHeight="1">
      <c r="A111" s="29"/>
      <c r="B111" s="30"/>
      <c r="C111" s="54"/>
      <c r="D111" s="42">
        <v>4144</v>
      </c>
      <c r="E111" s="78" t="s">
        <v>127</v>
      </c>
      <c r="F111" s="1">
        <f>F854</f>
        <v>40000</v>
      </c>
    </row>
    <row r="112" spans="1:6" ht="19.5" customHeight="1">
      <c r="A112" s="29"/>
      <c r="B112" s="30"/>
      <c r="C112" s="54">
        <v>415</v>
      </c>
      <c r="D112" s="79"/>
      <c r="E112" s="80" t="s">
        <v>83</v>
      </c>
      <c r="F112" s="59">
        <f>F113+F114</f>
        <v>135000</v>
      </c>
    </row>
    <row r="113" spans="1:6" ht="15" customHeight="1">
      <c r="A113" s="29"/>
      <c r="B113" s="30"/>
      <c r="C113" s="54"/>
      <c r="D113" s="42">
        <v>4151</v>
      </c>
      <c r="E113" s="57" t="s">
        <v>84</v>
      </c>
      <c r="F113" s="1">
        <f>F352</f>
        <v>0</v>
      </c>
    </row>
    <row r="114" spans="1:6" ht="15" customHeight="1">
      <c r="A114" s="29"/>
      <c r="B114" s="30"/>
      <c r="C114" s="54"/>
      <c r="D114" s="42">
        <v>4152</v>
      </c>
      <c r="E114" s="45" t="s">
        <v>85</v>
      </c>
      <c r="F114" s="1">
        <f>F353</f>
        <v>135000</v>
      </c>
    </row>
    <row r="115" spans="1:6" ht="19.5" customHeight="1">
      <c r="A115" s="29"/>
      <c r="B115" s="30"/>
      <c r="C115" s="54">
        <v>416</v>
      </c>
      <c r="D115" s="75"/>
      <c r="E115" s="64" t="s">
        <v>38</v>
      </c>
      <c r="F115" s="59">
        <f>F116</f>
        <v>249000</v>
      </c>
    </row>
    <row r="116" spans="1:6" ht="15" customHeight="1">
      <c r="A116" s="29"/>
      <c r="B116" s="30"/>
      <c r="C116" s="54"/>
      <c r="D116" s="42">
        <v>4161</v>
      </c>
      <c r="E116" s="45" t="s">
        <v>39</v>
      </c>
      <c r="F116" s="1">
        <f>F321+F651</f>
        <v>249000</v>
      </c>
    </row>
    <row r="117" spans="1:6" ht="19.5" customHeight="1">
      <c r="A117" s="29"/>
      <c r="B117" s="30"/>
      <c r="C117" s="54">
        <v>418</v>
      </c>
      <c r="D117" s="75"/>
      <c r="E117" s="64" t="s">
        <v>122</v>
      </c>
      <c r="F117" s="59">
        <f>F118</f>
        <v>55000</v>
      </c>
    </row>
    <row r="118" spans="1:6" ht="23.25" customHeight="1">
      <c r="A118" s="29"/>
      <c r="B118" s="30"/>
      <c r="C118" s="54"/>
      <c r="D118" s="42">
        <v>4181</v>
      </c>
      <c r="E118" s="48" t="s">
        <v>76</v>
      </c>
      <c r="F118" s="1">
        <f>F805</f>
        <v>55000</v>
      </c>
    </row>
    <row r="119" spans="1:6" ht="27" customHeight="1">
      <c r="A119" s="29"/>
      <c r="B119" s="30"/>
      <c r="C119" s="54">
        <v>431</v>
      </c>
      <c r="D119" s="75"/>
      <c r="E119" s="81" t="s">
        <v>178</v>
      </c>
      <c r="F119" s="59">
        <f>F120+F121+F122+F123+F124</f>
        <v>7339000</v>
      </c>
    </row>
    <row r="120" spans="1:6" ht="15" customHeight="1">
      <c r="A120" s="29"/>
      <c r="B120" s="30"/>
      <c r="C120" s="54"/>
      <c r="D120" s="42">
        <v>4311</v>
      </c>
      <c r="E120" s="82" t="s">
        <v>207</v>
      </c>
      <c r="F120" s="58">
        <f>F355</f>
        <v>120000</v>
      </c>
    </row>
    <row r="121" spans="1:6" ht="15" customHeight="1">
      <c r="A121" s="29"/>
      <c r="B121" s="30"/>
      <c r="C121" s="54"/>
      <c r="D121" s="42">
        <v>4312</v>
      </c>
      <c r="E121" s="83" t="s">
        <v>182</v>
      </c>
      <c r="F121" s="1">
        <f>F317+F356</f>
        <v>534000</v>
      </c>
    </row>
    <row r="122" spans="1:6" ht="15" customHeight="1">
      <c r="A122" s="29"/>
      <c r="B122" s="30"/>
      <c r="C122" s="54"/>
      <c r="D122" s="42">
        <v>4313</v>
      </c>
      <c r="E122" s="83" t="s">
        <v>115</v>
      </c>
      <c r="F122" s="1">
        <f>F243+F318+F357+F450+F497</f>
        <v>545000</v>
      </c>
    </row>
    <row r="123" spans="1:6" ht="15" customHeight="1">
      <c r="A123" s="29"/>
      <c r="B123" s="30"/>
      <c r="C123" s="54"/>
      <c r="D123" s="42">
        <v>4317</v>
      </c>
      <c r="E123" s="83" t="s">
        <v>118</v>
      </c>
      <c r="F123" s="1">
        <f>F358</f>
        <v>930000</v>
      </c>
    </row>
    <row r="124" spans="1:6" ht="15" customHeight="1">
      <c r="A124" s="29"/>
      <c r="B124" s="30"/>
      <c r="C124" s="54"/>
      <c r="D124" s="42">
        <v>4319</v>
      </c>
      <c r="E124" s="83" t="s">
        <v>173</v>
      </c>
      <c r="F124" s="1">
        <f>F359</f>
        <v>5210000</v>
      </c>
    </row>
    <row r="125" spans="1:6" ht="15.75" customHeight="1">
      <c r="A125" s="29"/>
      <c r="B125" s="30"/>
      <c r="C125" s="54">
        <v>441</v>
      </c>
      <c r="D125" s="75"/>
      <c r="E125" s="64" t="s">
        <v>40</v>
      </c>
      <c r="F125" s="59">
        <f>F126+F127+F129+F128</f>
        <v>21360800</v>
      </c>
    </row>
    <row r="126" spans="1:6" ht="15" customHeight="1">
      <c r="A126" s="29"/>
      <c r="B126" s="30"/>
      <c r="C126" s="54"/>
      <c r="D126" s="84">
        <v>4412</v>
      </c>
      <c r="E126" s="45" t="s">
        <v>183</v>
      </c>
      <c r="F126" s="1">
        <f>F362</f>
        <v>5500000</v>
      </c>
    </row>
    <row r="127" spans="1:6" ht="15" customHeight="1">
      <c r="A127" s="29"/>
      <c r="B127" s="30"/>
      <c r="C127" s="54"/>
      <c r="D127" s="84">
        <v>4413</v>
      </c>
      <c r="E127" s="83" t="s">
        <v>184</v>
      </c>
      <c r="F127" s="1">
        <f>F363</f>
        <v>5290000</v>
      </c>
    </row>
    <row r="128" spans="1:6" ht="15" customHeight="1">
      <c r="A128" s="29"/>
      <c r="B128" s="30"/>
      <c r="C128" s="54"/>
      <c r="D128" s="84">
        <v>4414</v>
      </c>
      <c r="E128" s="83" t="s">
        <v>163</v>
      </c>
      <c r="F128" s="1">
        <f>F364</f>
        <v>10000000</v>
      </c>
    </row>
    <row r="129" spans="1:6" ht="15" customHeight="1">
      <c r="A129" s="29"/>
      <c r="B129" s="30"/>
      <c r="C129" s="54"/>
      <c r="D129" s="84">
        <v>4415</v>
      </c>
      <c r="E129" s="83" t="s">
        <v>185</v>
      </c>
      <c r="F129" s="1">
        <f>F365</f>
        <v>570800</v>
      </c>
    </row>
    <row r="130" spans="1:6" ht="18" customHeight="1">
      <c r="A130" s="29"/>
      <c r="B130" s="30"/>
      <c r="C130" s="54">
        <v>461</v>
      </c>
      <c r="D130" s="75"/>
      <c r="E130" s="64" t="s">
        <v>44</v>
      </c>
      <c r="F130" s="59">
        <f>F131</f>
        <v>805000</v>
      </c>
    </row>
    <row r="131" spans="1:6" ht="15" customHeight="1">
      <c r="A131" s="29"/>
      <c r="B131" s="30"/>
      <c r="C131" s="54"/>
      <c r="D131" s="42">
        <v>4612</v>
      </c>
      <c r="E131" s="45" t="s">
        <v>44</v>
      </c>
      <c r="F131" s="1">
        <f>F368</f>
        <v>805000</v>
      </c>
    </row>
    <row r="132" spans="1:6" ht="19.5" customHeight="1">
      <c r="A132" s="29"/>
      <c r="B132" s="30"/>
      <c r="C132" s="54">
        <v>463</v>
      </c>
      <c r="D132" s="75"/>
      <c r="E132" s="64" t="s">
        <v>186</v>
      </c>
      <c r="F132" s="59">
        <f>F133</f>
        <v>560000</v>
      </c>
    </row>
    <row r="133" spans="1:6" ht="15" customHeight="1">
      <c r="A133" s="29"/>
      <c r="B133" s="30"/>
      <c r="C133" s="54"/>
      <c r="D133" s="42">
        <v>4631</v>
      </c>
      <c r="E133" s="45" t="s">
        <v>119</v>
      </c>
      <c r="F133" s="1">
        <f>F371+F372</f>
        <v>560000</v>
      </c>
    </row>
    <row r="134" spans="1:6" ht="15" customHeight="1">
      <c r="A134" s="29"/>
      <c r="B134" s="30"/>
      <c r="C134" s="54">
        <v>47</v>
      </c>
      <c r="D134" s="75"/>
      <c r="E134" s="64" t="s">
        <v>41</v>
      </c>
      <c r="F134" s="59">
        <f>F135+F136</f>
        <v>830000</v>
      </c>
    </row>
    <row r="135" spans="1:6" ht="15" customHeight="1">
      <c r="A135" s="29"/>
      <c r="B135" s="30"/>
      <c r="C135" s="54"/>
      <c r="D135" s="42">
        <v>4721</v>
      </c>
      <c r="E135" s="45" t="s">
        <v>42</v>
      </c>
      <c r="F135" s="1">
        <f>F375</f>
        <v>430000</v>
      </c>
    </row>
    <row r="136" spans="1:6" ht="15" customHeight="1" thickBot="1">
      <c r="A136" s="29"/>
      <c r="B136" s="30"/>
      <c r="C136" s="54"/>
      <c r="D136" s="42">
        <v>4711</v>
      </c>
      <c r="E136" s="45" t="s">
        <v>43</v>
      </c>
      <c r="F136" s="1">
        <f>F376</f>
        <v>400000</v>
      </c>
    </row>
    <row r="137" spans="1:6" ht="29.25" customHeight="1" thickBot="1" thickTop="1">
      <c r="A137" s="29"/>
      <c r="B137" s="30"/>
      <c r="C137" s="85">
        <v>4</v>
      </c>
      <c r="D137" s="325" t="s">
        <v>134</v>
      </c>
      <c r="E137" s="327"/>
      <c r="F137" s="86">
        <f>F134+F132+F130+F125+F119+F117+F115+F112+F108+F99+F91+F85</f>
        <v>43367410</v>
      </c>
    </row>
    <row r="138" spans="1:6" ht="12.75">
      <c r="A138" s="29"/>
      <c r="B138" s="30"/>
      <c r="C138" s="30"/>
      <c r="D138" s="30"/>
      <c r="E138" s="87"/>
      <c r="F138" s="88"/>
    </row>
    <row r="139" spans="1:6" ht="12.75">
      <c r="A139" s="29"/>
      <c r="B139" s="30"/>
      <c r="C139" s="30"/>
      <c r="D139" s="30"/>
      <c r="E139" s="87"/>
      <c r="F139" s="88"/>
    </row>
    <row r="143" spans="1:7" ht="18">
      <c r="A143" s="292" t="s">
        <v>46</v>
      </c>
      <c r="B143" s="292"/>
      <c r="C143" s="292"/>
      <c r="D143" s="292"/>
      <c r="E143" s="292"/>
      <c r="F143" s="292"/>
      <c r="G143" s="292"/>
    </row>
    <row r="144" spans="1:7" ht="18">
      <c r="A144" s="10"/>
      <c r="B144" s="11"/>
      <c r="C144" s="10"/>
      <c r="D144" s="10"/>
      <c r="E144" s="10"/>
      <c r="F144" s="10"/>
      <c r="G144" s="12"/>
    </row>
    <row r="145" spans="1:7" ht="26.25" customHeight="1">
      <c r="A145" s="291" t="s">
        <v>226</v>
      </c>
      <c r="B145" s="291"/>
      <c r="C145" s="291"/>
      <c r="D145" s="291"/>
      <c r="E145" s="291"/>
      <c r="F145" s="291"/>
      <c r="G145" s="291"/>
    </row>
    <row r="146" spans="1:7" ht="21" customHeight="1">
      <c r="A146" s="328" t="s">
        <v>227</v>
      </c>
      <c r="B146" s="330"/>
      <c r="C146" s="330"/>
      <c r="D146" s="330"/>
      <c r="E146" s="330"/>
      <c r="F146" s="330"/>
      <c r="G146" s="330"/>
    </row>
    <row r="147" spans="1:7" ht="21" customHeight="1">
      <c r="A147" s="330"/>
      <c r="B147" s="330"/>
      <c r="C147" s="330"/>
      <c r="D147" s="330"/>
      <c r="E147" s="330"/>
      <c r="F147" s="330"/>
      <c r="G147" s="330"/>
    </row>
    <row r="148" spans="1:7" ht="27" customHeight="1">
      <c r="A148" s="292" t="s">
        <v>47</v>
      </c>
      <c r="B148" s="292"/>
      <c r="C148" s="292"/>
      <c r="D148" s="292"/>
      <c r="E148" s="292"/>
      <c r="F148" s="292"/>
      <c r="G148" s="292"/>
    </row>
    <row r="149" spans="1:7" ht="18">
      <c r="A149" s="10"/>
      <c r="B149" s="11"/>
      <c r="C149" s="10"/>
      <c r="D149" s="10"/>
      <c r="E149" s="10"/>
      <c r="F149" s="10"/>
      <c r="G149" s="12"/>
    </row>
    <row r="150" spans="1:7" ht="39.75" customHeight="1">
      <c r="A150" s="291" t="s">
        <v>166</v>
      </c>
      <c r="B150" s="291"/>
      <c r="C150" s="291"/>
      <c r="D150" s="291"/>
      <c r="E150" s="291"/>
      <c r="F150" s="291"/>
      <c r="G150" s="291"/>
    </row>
    <row r="151" spans="1:7" ht="23.25" customHeight="1">
      <c r="A151" s="10"/>
      <c r="B151" s="11"/>
      <c r="C151" s="10"/>
      <c r="D151" s="10"/>
      <c r="E151" s="10"/>
      <c r="F151" s="10"/>
      <c r="G151" s="12"/>
    </row>
    <row r="152" spans="1:7" ht="24.75" customHeight="1">
      <c r="A152" s="292" t="s">
        <v>48</v>
      </c>
      <c r="B152" s="292"/>
      <c r="C152" s="292"/>
      <c r="D152" s="292"/>
      <c r="E152" s="292"/>
      <c r="F152" s="292"/>
      <c r="G152" s="292"/>
    </row>
    <row r="153" spans="1:7" ht="15" customHeight="1">
      <c r="A153" s="9"/>
      <c r="B153" s="9"/>
      <c r="C153" s="9"/>
      <c r="D153" s="9"/>
      <c r="E153" s="9"/>
      <c r="F153" s="9"/>
      <c r="G153" s="9"/>
    </row>
    <row r="154" spans="1:7" ht="36" customHeight="1">
      <c r="A154" s="328" t="s">
        <v>228</v>
      </c>
      <c r="B154" s="328"/>
      <c r="C154" s="328"/>
      <c r="D154" s="328"/>
      <c r="E154" s="328"/>
      <c r="F154" s="328"/>
      <c r="G154" s="328"/>
    </row>
    <row r="155" spans="1:7" ht="24.75" customHeight="1">
      <c r="A155" s="9"/>
      <c r="B155" s="9"/>
      <c r="C155" s="9"/>
      <c r="D155" s="9"/>
      <c r="E155" s="9"/>
      <c r="F155" s="9"/>
      <c r="G155" s="9"/>
    </row>
    <row r="156" spans="1:7" ht="22.5" customHeight="1">
      <c r="A156" s="292" t="s">
        <v>49</v>
      </c>
      <c r="B156" s="329"/>
      <c r="C156" s="329"/>
      <c r="D156" s="329"/>
      <c r="E156" s="329"/>
      <c r="F156" s="329"/>
      <c r="G156" s="329"/>
    </row>
    <row r="157" spans="1:7" ht="21.75" customHeight="1">
      <c r="A157" s="10"/>
      <c r="B157" s="11"/>
      <c r="C157" s="10"/>
      <c r="D157" s="10"/>
      <c r="E157" s="10"/>
      <c r="F157" s="10"/>
      <c r="G157" s="12"/>
    </row>
    <row r="158" spans="1:7" ht="39.75" customHeight="1">
      <c r="A158" s="291" t="s">
        <v>224</v>
      </c>
      <c r="B158" s="291"/>
      <c r="C158" s="291"/>
      <c r="D158" s="291"/>
      <c r="E158" s="291"/>
      <c r="F158" s="291"/>
      <c r="G158" s="291"/>
    </row>
    <row r="159" spans="1:7" ht="18">
      <c r="A159" s="10"/>
      <c r="B159" s="11"/>
      <c r="C159" s="10"/>
      <c r="D159" s="10"/>
      <c r="E159" s="10"/>
      <c r="F159" s="10"/>
      <c r="G159" s="12"/>
    </row>
    <row r="160" spans="1:7" ht="18">
      <c r="A160" s="292" t="s">
        <v>50</v>
      </c>
      <c r="B160" s="292"/>
      <c r="C160" s="292"/>
      <c r="D160" s="292"/>
      <c r="E160" s="292"/>
      <c r="F160" s="292"/>
      <c r="G160" s="292"/>
    </row>
    <row r="161" spans="1:7" ht="18">
      <c r="A161" s="10"/>
      <c r="B161" s="11"/>
      <c r="C161" s="10"/>
      <c r="D161" s="10"/>
      <c r="E161" s="10"/>
      <c r="F161" s="10"/>
      <c r="G161" s="12"/>
    </row>
    <row r="162" spans="1:7" ht="75" customHeight="1">
      <c r="A162" s="291" t="s">
        <v>225</v>
      </c>
      <c r="B162" s="291"/>
      <c r="C162" s="291"/>
      <c r="D162" s="291"/>
      <c r="E162" s="291"/>
      <c r="F162" s="291"/>
      <c r="G162" s="291"/>
    </row>
    <row r="163" spans="1:7" ht="18">
      <c r="A163" s="10"/>
      <c r="B163" s="11"/>
      <c r="C163" s="10"/>
      <c r="D163" s="10"/>
      <c r="E163" s="10"/>
      <c r="F163" s="10"/>
      <c r="G163" s="12"/>
    </row>
    <row r="164" spans="1:7" ht="18">
      <c r="A164" s="292" t="s">
        <v>51</v>
      </c>
      <c r="B164" s="292"/>
      <c r="C164" s="292"/>
      <c r="D164" s="292"/>
      <c r="E164" s="292"/>
      <c r="F164" s="292"/>
      <c r="G164" s="292"/>
    </row>
    <row r="165" spans="1:7" ht="18">
      <c r="A165" s="10"/>
      <c r="B165" s="11"/>
      <c r="C165" s="10"/>
      <c r="D165" s="10"/>
      <c r="E165" s="10"/>
      <c r="F165" s="10"/>
      <c r="G165" s="12"/>
    </row>
    <row r="166" spans="1:7" ht="39" customHeight="1">
      <c r="A166" s="291" t="s">
        <v>208</v>
      </c>
      <c r="B166" s="291"/>
      <c r="C166" s="291"/>
      <c r="D166" s="291"/>
      <c r="E166" s="291"/>
      <c r="F166" s="291"/>
      <c r="G166" s="291"/>
    </row>
    <row r="167" spans="1:7" ht="18">
      <c r="A167" s="10"/>
      <c r="B167" s="11"/>
      <c r="C167" s="10"/>
      <c r="D167" s="10"/>
      <c r="E167" s="10"/>
      <c r="F167" s="10"/>
      <c r="G167" s="12"/>
    </row>
    <row r="168" spans="1:7" ht="18">
      <c r="A168" s="10"/>
      <c r="B168" s="11"/>
      <c r="C168" s="10"/>
      <c r="D168" s="10"/>
      <c r="E168" s="10"/>
      <c r="F168" s="10"/>
      <c r="G168" s="12"/>
    </row>
    <row r="169" spans="1:7" ht="21" customHeight="1">
      <c r="A169" s="292" t="s">
        <v>52</v>
      </c>
      <c r="B169" s="292"/>
      <c r="C169" s="292"/>
      <c r="D169" s="292"/>
      <c r="E169" s="292"/>
      <c r="F169" s="292"/>
      <c r="G169" s="292"/>
    </row>
    <row r="170" spans="1:7" ht="18">
      <c r="A170" s="10"/>
      <c r="B170" s="11"/>
      <c r="C170" s="10"/>
      <c r="D170" s="10"/>
      <c r="E170" s="10"/>
      <c r="F170" s="10"/>
      <c r="G170" s="12"/>
    </row>
    <row r="171" spans="1:7" ht="41.25" customHeight="1">
      <c r="A171" s="291" t="s">
        <v>209</v>
      </c>
      <c r="B171" s="291"/>
      <c r="C171" s="291"/>
      <c r="D171" s="291"/>
      <c r="E171" s="291"/>
      <c r="F171" s="291"/>
      <c r="G171" s="291"/>
    </row>
    <row r="172" spans="1:7" ht="18">
      <c r="A172" s="10"/>
      <c r="B172" s="11"/>
      <c r="C172" s="10"/>
      <c r="D172" s="10"/>
      <c r="E172" s="10"/>
      <c r="F172" s="10"/>
      <c r="G172" s="12"/>
    </row>
    <row r="173" spans="1:7" ht="18">
      <c r="A173" s="292" t="s">
        <v>53</v>
      </c>
      <c r="B173" s="292"/>
      <c r="C173" s="292"/>
      <c r="D173" s="292"/>
      <c r="E173" s="292"/>
      <c r="F173" s="292"/>
      <c r="G173" s="292"/>
    </row>
    <row r="174" spans="1:7" ht="12.75" customHeight="1">
      <c r="A174" s="10"/>
      <c r="B174" s="11"/>
      <c r="C174" s="10"/>
      <c r="D174" s="10"/>
      <c r="E174" s="10"/>
      <c r="F174" s="10"/>
      <c r="G174" s="12"/>
    </row>
    <row r="175" spans="1:7" ht="58.5" customHeight="1">
      <c r="A175" s="291" t="s">
        <v>231</v>
      </c>
      <c r="B175" s="291"/>
      <c r="C175" s="291"/>
      <c r="D175" s="291"/>
      <c r="E175" s="291"/>
      <c r="F175" s="291"/>
      <c r="G175" s="291"/>
    </row>
    <row r="176" spans="1:7" ht="11.25" customHeight="1">
      <c r="A176" s="6"/>
      <c r="B176" s="89"/>
      <c r="C176" s="6"/>
      <c r="D176" s="6"/>
      <c r="E176" s="6"/>
      <c r="F176" s="6"/>
      <c r="G176" s="6"/>
    </row>
    <row r="177" spans="1:7" ht="37.5" customHeight="1">
      <c r="A177" s="315" t="s">
        <v>211</v>
      </c>
      <c r="B177" s="331"/>
      <c r="C177" s="331"/>
      <c r="D177" s="331"/>
      <c r="E177" s="331"/>
      <c r="F177" s="331"/>
      <c r="G177" s="331"/>
    </row>
    <row r="178" spans="1:7" ht="22.5" customHeight="1">
      <c r="A178" s="7"/>
      <c r="B178" s="90"/>
      <c r="C178" s="90"/>
      <c r="D178" s="90"/>
      <c r="E178" s="90"/>
      <c r="F178" s="90"/>
      <c r="G178" s="90"/>
    </row>
    <row r="179" spans="1:7" ht="22.5" customHeight="1">
      <c r="A179" s="7"/>
      <c r="B179" s="90"/>
      <c r="C179" s="90"/>
      <c r="D179" s="90"/>
      <c r="E179" s="90"/>
      <c r="F179" s="90"/>
      <c r="G179" s="90"/>
    </row>
    <row r="180" spans="1:7" ht="18">
      <c r="A180" s="292" t="s">
        <v>54</v>
      </c>
      <c r="B180" s="292"/>
      <c r="C180" s="292"/>
      <c r="D180" s="292"/>
      <c r="E180" s="292"/>
      <c r="F180" s="292"/>
      <c r="G180" s="292"/>
    </row>
    <row r="181" spans="1:7" ht="18">
      <c r="A181" s="10"/>
      <c r="B181" s="11"/>
      <c r="C181" s="10"/>
      <c r="D181" s="10"/>
      <c r="E181" s="10"/>
      <c r="F181" s="10"/>
      <c r="G181" s="12"/>
    </row>
    <row r="182" spans="1:7" ht="39" customHeight="1">
      <c r="A182" s="291" t="s">
        <v>164</v>
      </c>
      <c r="B182" s="291"/>
      <c r="C182" s="291"/>
      <c r="D182" s="291"/>
      <c r="E182" s="291"/>
      <c r="F182" s="291"/>
      <c r="G182" s="291"/>
    </row>
    <row r="183" spans="1:7" ht="36.75" customHeight="1">
      <c r="A183" s="291" t="s">
        <v>212</v>
      </c>
      <c r="B183" s="291"/>
      <c r="C183" s="291"/>
      <c r="D183" s="291"/>
      <c r="E183" s="291"/>
      <c r="F183" s="291"/>
      <c r="G183" s="291"/>
    </row>
    <row r="184" spans="1:7" ht="18">
      <c r="A184" s="10"/>
      <c r="B184" s="11"/>
      <c r="C184" s="10"/>
      <c r="D184" s="10"/>
      <c r="E184" s="10"/>
      <c r="F184" s="10"/>
      <c r="G184" s="12"/>
    </row>
    <row r="185" spans="1:7" ht="18">
      <c r="A185" s="292" t="s">
        <v>55</v>
      </c>
      <c r="B185" s="292"/>
      <c r="C185" s="292"/>
      <c r="D185" s="292"/>
      <c r="E185" s="292"/>
      <c r="F185" s="292"/>
      <c r="G185" s="292"/>
    </row>
    <row r="186" spans="1:7" ht="18">
      <c r="A186" s="10"/>
      <c r="B186" s="11"/>
      <c r="C186" s="10"/>
      <c r="D186" s="10"/>
      <c r="E186" s="10"/>
      <c r="F186" s="10"/>
      <c r="G186" s="12"/>
    </row>
    <row r="187" spans="1:7" ht="37.5" customHeight="1">
      <c r="A187" s="291" t="s">
        <v>229</v>
      </c>
      <c r="B187" s="291"/>
      <c r="C187" s="291"/>
      <c r="D187" s="291"/>
      <c r="E187" s="291"/>
      <c r="F187" s="291"/>
      <c r="G187" s="291"/>
    </row>
    <row r="188" spans="1:7" ht="18">
      <c r="A188" s="10"/>
      <c r="B188" s="11"/>
      <c r="C188" s="10"/>
      <c r="D188" s="10"/>
      <c r="E188" s="10"/>
      <c r="F188" s="10"/>
      <c r="G188" s="12"/>
    </row>
    <row r="189" spans="1:7" ht="18">
      <c r="A189" s="292" t="s">
        <v>56</v>
      </c>
      <c r="B189" s="292"/>
      <c r="C189" s="292"/>
      <c r="D189" s="292"/>
      <c r="E189" s="292"/>
      <c r="F189" s="292"/>
      <c r="G189" s="292"/>
    </row>
    <row r="190" spans="1:7" ht="18">
      <c r="A190" s="10"/>
      <c r="B190" s="11"/>
      <c r="C190" s="10"/>
      <c r="D190" s="10"/>
      <c r="E190" s="10"/>
      <c r="F190" s="10"/>
      <c r="G190" s="12"/>
    </row>
    <row r="191" spans="1:7" ht="57.75" customHeight="1">
      <c r="A191" s="291" t="s">
        <v>165</v>
      </c>
      <c r="B191" s="291"/>
      <c r="C191" s="291"/>
      <c r="D191" s="291"/>
      <c r="E191" s="291"/>
      <c r="F191" s="291"/>
      <c r="G191" s="291"/>
    </row>
    <row r="192" spans="1:7" ht="18">
      <c r="A192" s="10"/>
      <c r="B192" s="11"/>
      <c r="C192" s="10"/>
      <c r="D192" s="10"/>
      <c r="E192" s="10"/>
      <c r="F192" s="10"/>
      <c r="G192" s="12"/>
    </row>
    <row r="193" spans="1:7" ht="18">
      <c r="A193" s="10"/>
      <c r="B193" s="11"/>
      <c r="C193" s="10"/>
      <c r="D193" s="10"/>
      <c r="E193" s="10"/>
      <c r="F193" s="10"/>
      <c r="G193" s="12"/>
    </row>
    <row r="194" spans="1:7" ht="27.75" customHeight="1">
      <c r="A194" s="10"/>
      <c r="B194" s="8" t="s">
        <v>210</v>
      </c>
      <c r="C194" s="10"/>
      <c r="D194" s="10"/>
      <c r="E194" s="10"/>
      <c r="F194" s="10"/>
      <c r="G194" s="12"/>
    </row>
    <row r="195" spans="1:7" ht="18">
      <c r="A195" s="10"/>
      <c r="B195" s="11"/>
      <c r="C195" s="10"/>
      <c r="D195" s="10"/>
      <c r="E195" s="10"/>
      <c r="F195" s="10"/>
      <c r="G195" s="12"/>
    </row>
    <row r="196" spans="1:7" ht="18">
      <c r="A196" s="10"/>
      <c r="B196" s="11"/>
      <c r="C196" s="10"/>
      <c r="D196" s="10"/>
      <c r="E196" s="10"/>
      <c r="F196" s="10"/>
      <c r="G196" s="12"/>
    </row>
    <row r="197" spans="1:7" ht="40.5" customHeight="1">
      <c r="A197" s="291" t="s">
        <v>168</v>
      </c>
      <c r="B197" s="291"/>
      <c r="C197" s="291"/>
      <c r="D197" s="291"/>
      <c r="E197" s="291"/>
      <c r="F197" s="291"/>
      <c r="G197" s="291"/>
    </row>
    <row r="198" spans="1:7" ht="15">
      <c r="A198" s="91"/>
      <c r="G198" s="3"/>
    </row>
    <row r="199" spans="1:7" ht="15">
      <c r="A199" s="91"/>
      <c r="G199" s="3"/>
    </row>
    <row r="200" spans="1:7" ht="15">
      <c r="A200" s="91"/>
      <c r="G200" s="3"/>
    </row>
    <row r="201" spans="1:7" ht="15">
      <c r="A201" s="91"/>
      <c r="G201" s="3"/>
    </row>
    <row r="202" spans="1:7" ht="45.75" customHeight="1">
      <c r="A202" s="91"/>
      <c r="G202" s="3"/>
    </row>
    <row r="203" spans="1:7" ht="15">
      <c r="A203" s="91"/>
      <c r="G203" s="3"/>
    </row>
    <row r="204" spans="1:7" ht="15">
      <c r="A204" s="91"/>
      <c r="G204" s="3"/>
    </row>
    <row r="205" spans="1:7" ht="15">
      <c r="A205" s="91"/>
      <c r="G205" s="3"/>
    </row>
    <row r="206" spans="1:7" ht="15">
      <c r="A206" s="91"/>
      <c r="G206" s="3"/>
    </row>
    <row r="207" spans="1:7" ht="15">
      <c r="A207" s="91"/>
      <c r="G207" s="3"/>
    </row>
    <row r="208" spans="1:7" ht="15">
      <c r="A208" s="91"/>
      <c r="G208" s="3"/>
    </row>
    <row r="209" spans="1:7" ht="150.75" customHeight="1">
      <c r="A209" s="91"/>
      <c r="G209" s="3"/>
    </row>
    <row r="210" spans="1:7" ht="15">
      <c r="A210" s="91"/>
      <c r="G210" s="3"/>
    </row>
    <row r="211" spans="1:7" ht="15">
      <c r="A211" s="91"/>
      <c r="G211" s="3"/>
    </row>
    <row r="212" spans="1:7" ht="15">
      <c r="A212" s="91"/>
      <c r="G212" s="3"/>
    </row>
    <row r="213" spans="1:7" ht="15">
      <c r="A213" s="91"/>
      <c r="G213" s="3"/>
    </row>
    <row r="214" spans="1:7" ht="15">
      <c r="A214" s="91"/>
      <c r="G214" s="3"/>
    </row>
    <row r="215" spans="1:7" ht="15">
      <c r="A215" s="91"/>
      <c r="G215" s="3"/>
    </row>
    <row r="217" ht="8.25" customHeight="1"/>
    <row r="218" ht="0.75" customHeight="1" thickBot="1"/>
    <row r="219" spans="1:6" ht="17.25" customHeight="1">
      <c r="A219" s="92" t="s">
        <v>3</v>
      </c>
      <c r="B219" s="93" t="s">
        <v>5</v>
      </c>
      <c r="C219" s="92" t="s">
        <v>206</v>
      </c>
      <c r="D219" s="94" t="s">
        <v>206</v>
      </c>
      <c r="E219" s="68" t="s">
        <v>2</v>
      </c>
      <c r="F219" s="22" t="s">
        <v>7</v>
      </c>
    </row>
    <row r="220" spans="1:6" ht="12.75" customHeight="1" thickBot="1">
      <c r="A220" s="95" t="s">
        <v>4</v>
      </c>
      <c r="B220" s="96" t="s">
        <v>4</v>
      </c>
      <c r="C220" s="95" t="s">
        <v>4</v>
      </c>
      <c r="D220" s="97" t="s">
        <v>4</v>
      </c>
      <c r="E220" s="71"/>
      <c r="F220" s="28">
        <v>2007</v>
      </c>
    </row>
    <row r="221" spans="1:6" ht="23.25" customHeight="1">
      <c r="A221" s="98">
        <v>1</v>
      </c>
      <c r="B221" s="295" t="s">
        <v>155</v>
      </c>
      <c r="C221" s="299"/>
      <c r="D221" s="299"/>
      <c r="E221" s="299"/>
      <c r="F221" s="300"/>
    </row>
    <row r="222" spans="1:6" ht="18.75" customHeight="1">
      <c r="A222" s="31"/>
      <c r="B222" s="100">
        <v>111</v>
      </c>
      <c r="C222" s="29"/>
      <c r="D222" s="42">
        <v>4111</v>
      </c>
      <c r="E222" s="45" t="s">
        <v>58</v>
      </c>
      <c r="F222" s="1">
        <v>170000</v>
      </c>
    </row>
    <row r="223" spans="1:6" ht="18.75" customHeight="1">
      <c r="A223" s="31"/>
      <c r="B223" s="100">
        <v>111</v>
      </c>
      <c r="C223" s="29"/>
      <c r="D223" s="42">
        <v>4112</v>
      </c>
      <c r="E223" s="45" t="s">
        <v>29</v>
      </c>
      <c r="F223" s="101">
        <v>45300</v>
      </c>
    </row>
    <row r="224" spans="1:6" ht="18.75" customHeight="1">
      <c r="A224" s="31"/>
      <c r="B224" s="100">
        <v>111</v>
      </c>
      <c r="C224" s="29"/>
      <c r="D224" s="42">
        <v>4113</v>
      </c>
      <c r="E224" s="102" t="s">
        <v>106</v>
      </c>
      <c r="F224" s="1">
        <v>50200</v>
      </c>
    </row>
    <row r="225" spans="1:6" ht="18.75" customHeight="1">
      <c r="A225" s="31"/>
      <c r="B225" s="100">
        <v>111</v>
      </c>
      <c r="C225" s="29"/>
      <c r="D225" s="75">
        <v>4114</v>
      </c>
      <c r="E225" s="29" t="s">
        <v>107</v>
      </c>
      <c r="F225" s="41">
        <v>39700</v>
      </c>
    </row>
    <row r="226" spans="1:6" ht="18.75" customHeight="1">
      <c r="A226" s="31"/>
      <c r="B226" s="103">
        <v>111</v>
      </c>
      <c r="C226" s="29"/>
      <c r="D226" s="42">
        <v>4115</v>
      </c>
      <c r="E226" s="45" t="s">
        <v>19</v>
      </c>
      <c r="F226" s="41">
        <v>9000</v>
      </c>
    </row>
    <row r="227" spans="1:6" ht="16.5" customHeight="1">
      <c r="A227" s="31"/>
      <c r="B227" s="75"/>
      <c r="C227" s="87">
        <v>411</v>
      </c>
      <c r="D227" s="104"/>
      <c r="E227" s="76" t="s">
        <v>170</v>
      </c>
      <c r="F227" s="59">
        <f>F222+F223+F224+F225+F226</f>
        <v>314200</v>
      </c>
    </row>
    <row r="228" spans="1:6" ht="12.75" customHeight="1">
      <c r="A228" s="31"/>
      <c r="B228" s="75"/>
      <c r="C228" s="29"/>
      <c r="D228" s="45"/>
      <c r="E228" s="45"/>
      <c r="F228" s="105"/>
    </row>
    <row r="229" spans="1:6" ht="18.75" customHeight="1">
      <c r="A229" s="31"/>
      <c r="B229" s="100">
        <v>111</v>
      </c>
      <c r="C229" s="29"/>
      <c r="D229" s="42">
        <v>4121</v>
      </c>
      <c r="E229" s="45" t="s">
        <v>31</v>
      </c>
      <c r="F229" s="1">
        <v>13000</v>
      </c>
    </row>
    <row r="230" spans="1:6" ht="18.75" customHeight="1">
      <c r="A230" s="31"/>
      <c r="B230" s="100">
        <v>111</v>
      </c>
      <c r="C230" s="29"/>
      <c r="D230" s="42">
        <v>4122</v>
      </c>
      <c r="E230" s="45" t="s">
        <v>33</v>
      </c>
      <c r="F230" s="1">
        <v>7500</v>
      </c>
    </row>
    <row r="231" spans="1:6" ht="18.75" customHeight="1">
      <c r="A231" s="31"/>
      <c r="B231" s="100">
        <v>111</v>
      </c>
      <c r="C231" s="29"/>
      <c r="D231" s="42">
        <v>4123</v>
      </c>
      <c r="E231" s="45" t="s">
        <v>34</v>
      </c>
      <c r="F231" s="1">
        <v>6000</v>
      </c>
    </row>
    <row r="232" spans="1:6" ht="18.75" customHeight="1">
      <c r="A232" s="31"/>
      <c r="B232" s="100">
        <v>111</v>
      </c>
      <c r="C232" s="29"/>
      <c r="D232" s="42">
        <v>4125</v>
      </c>
      <c r="E232" s="45" t="s">
        <v>32</v>
      </c>
      <c r="F232" s="1">
        <v>8500</v>
      </c>
    </row>
    <row r="233" spans="1:6" ht="18.75" customHeight="1">
      <c r="A233" s="31"/>
      <c r="B233" s="103">
        <v>111</v>
      </c>
      <c r="C233" s="29"/>
      <c r="D233" s="42">
        <v>4129</v>
      </c>
      <c r="E233" s="45" t="s">
        <v>35</v>
      </c>
      <c r="F233" s="1">
        <v>7000</v>
      </c>
    </row>
    <row r="234" spans="1:6" ht="15.75" customHeight="1">
      <c r="A234" s="31"/>
      <c r="B234" s="75"/>
      <c r="C234" s="87">
        <v>412</v>
      </c>
      <c r="D234" s="104"/>
      <c r="E234" s="106" t="s">
        <v>174</v>
      </c>
      <c r="F234" s="59">
        <f>F229+F230+F231+F232+F233</f>
        <v>42000</v>
      </c>
    </row>
    <row r="235" spans="1:6" ht="7.5" customHeight="1">
      <c r="A235" s="31"/>
      <c r="B235" s="75"/>
      <c r="C235" s="29"/>
      <c r="D235" s="45"/>
      <c r="E235" s="45"/>
      <c r="F235" s="105"/>
    </row>
    <row r="236" spans="1:6" ht="19.5" customHeight="1">
      <c r="A236" s="31"/>
      <c r="B236" s="100">
        <v>111</v>
      </c>
      <c r="C236" s="29"/>
      <c r="D236" s="42">
        <v>4131</v>
      </c>
      <c r="E236" s="45" t="s">
        <v>110</v>
      </c>
      <c r="F236" s="1">
        <v>80000</v>
      </c>
    </row>
    <row r="237" spans="1:6" ht="19.5" customHeight="1">
      <c r="A237" s="31"/>
      <c r="B237" s="100">
        <v>111</v>
      </c>
      <c r="C237" s="29"/>
      <c r="D237" s="42">
        <v>4132</v>
      </c>
      <c r="E237" s="45" t="s">
        <v>179</v>
      </c>
      <c r="F237" s="1">
        <v>85000</v>
      </c>
    </row>
    <row r="238" spans="1:6" ht="19.5" customHeight="1">
      <c r="A238" s="31"/>
      <c r="B238" s="100">
        <v>111</v>
      </c>
      <c r="C238" s="29"/>
      <c r="D238" s="42">
        <v>4133</v>
      </c>
      <c r="E238" s="45" t="s">
        <v>180</v>
      </c>
      <c r="F238" s="1">
        <v>55000</v>
      </c>
    </row>
    <row r="239" spans="1:6" ht="19.5" customHeight="1">
      <c r="A239" s="31"/>
      <c r="B239" s="100">
        <v>111</v>
      </c>
      <c r="C239" s="29"/>
      <c r="D239" s="42">
        <v>4135</v>
      </c>
      <c r="E239" s="107" t="s">
        <v>112</v>
      </c>
      <c r="F239" s="1">
        <v>100000</v>
      </c>
    </row>
    <row r="240" spans="1:6" ht="19.5" customHeight="1">
      <c r="A240" s="31"/>
      <c r="B240" s="103">
        <v>111</v>
      </c>
      <c r="C240" s="29"/>
      <c r="D240" s="42">
        <v>4139</v>
      </c>
      <c r="E240" s="45" t="s">
        <v>61</v>
      </c>
      <c r="F240" s="108">
        <v>350000</v>
      </c>
    </row>
    <row r="241" spans="1:6" ht="17.25" customHeight="1">
      <c r="A241" s="31"/>
      <c r="B241" s="75"/>
      <c r="C241" s="87">
        <v>413</v>
      </c>
      <c r="D241" s="109"/>
      <c r="E241" s="106" t="s">
        <v>172</v>
      </c>
      <c r="F241" s="59">
        <f>F236+F237+F238+F239+F240</f>
        <v>670000</v>
      </c>
    </row>
    <row r="242" spans="1:6" ht="11.25" customHeight="1">
      <c r="A242" s="31"/>
      <c r="B242" s="75"/>
      <c r="C242" s="29"/>
      <c r="D242" s="45"/>
      <c r="E242" s="45"/>
      <c r="F242" s="105"/>
    </row>
    <row r="243" spans="1:6" ht="19.5" customHeight="1">
      <c r="A243" s="31"/>
      <c r="B243" s="103">
        <v>111</v>
      </c>
      <c r="C243" s="30"/>
      <c r="D243" s="42">
        <v>4313</v>
      </c>
      <c r="E243" s="45" t="s">
        <v>115</v>
      </c>
      <c r="F243" s="108">
        <v>35000</v>
      </c>
    </row>
    <row r="244" spans="1:6" ht="33.75" customHeight="1" thickBot="1">
      <c r="A244" s="31"/>
      <c r="B244" s="51"/>
      <c r="C244" s="87">
        <v>431</v>
      </c>
      <c r="D244" s="110"/>
      <c r="E244" s="111" t="s">
        <v>178</v>
      </c>
      <c r="F244" s="59">
        <f>F243</f>
        <v>35000</v>
      </c>
    </row>
    <row r="245" spans="1:6" ht="21.75" customHeight="1" thickBot="1" thickTop="1">
      <c r="A245" s="288" t="s">
        <v>62</v>
      </c>
      <c r="B245" s="293"/>
      <c r="C245" s="293"/>
      <c r="D245" s="293"/>
      <c r="E245" s="294"/>
      <c r="F245" s="112">
        <f>F227+F234+F241+F244</f>
        <v>1061200</v>
      </c>
    </row>
    <row r="246" spans="1:6" ht="24.75" customHeight="1">
      <c r="A246" s="113">
        <v>2</v>
      </c>
      <c r="B246" s="303" t="s">
        <v>147</v>
      </c>
      <c r="C246" s="299"/>
      <c r="D246" s="299"/>
      <c r="E246" s="299"/>
      <c r="F246" s="300"/>
    </row>
    <row r="247" spans="1:6" ht="18.75" customHeight="1">
      <c r="A247" s="31"/>
      <c r="B247" s="103">
        <v>111</v>
      </c>
      <c r="C247" s="29"/>
      <c r="D247" s="42">
        <v>4111</v>
      </c>
      <c r="E247" s="45" t="s">
        <v>58</v>
      </c>
      <c r="F247" s="1">
        <v>28000</v>
      </c>
    </row>
    <row r="248" spans="1:6" ht="18.75" customHeight="1">
      <c r="A248" s="31"/>
      <c r="B248" s="103">
        <v>111</v>
      </c>
      <c r="C248" s="29"/>
      <c r="D248" s="42">
        <v>4112</v>
      </c>
      <c r="E248" s="45" t="s">
        <v>29</v>
      </c>
      <c r="F248" s="101">
        <v>8200</v>
      </c>
    </row>
    <row r="249" spans="1:7" ht="18.75" customHeight="1">
      <c r="A249" s="31"/>
      <c r="B249" s="103">
        <v>111</v>
      </c>
      <c r="C249" s="29"/>
      <c r="D249" s="42">
        <v>4113</v>
      </c>
      <c r="E249" s="102" t="s">
        <v>106</v>
      </c>
      <c r="F249" s="1">
        <v>9000</v>
      </c>
      <c r="G249" s="5" t="s">
        <v>153</v>
      </c>
    </row>
    <row r="250" spans="1:6" ht="18.75" customHeight="1">
      <c r="A250" s="31"/>
      <c r="B250" s="103">
        <v>111</v>
      </c>
      <c r="C250" s="29"/>
      <c r="D250" s="75">
        <v>4114</v>
      </c>
      <c r="E250" s="29" t="s">
        <v>107</v>
      </c>
      <c r="F250" s="41">
        <v>8000</v>
      </c>
    </row>
    <row r="251" spans="1:6" ht="18.75" customHeight="1">
      <c r="A251" s="31"/>
      <c r="B251" s="103">
        <v>111</v>
      </c>
      <c r="C251" s="29"/>
      <c r="D251" s="42">
        <v>4115</v>
      </c>
      <c r="E251" s="45" t="s">
        <v>19</v>
      </c>
      <c r="F251" s="41">
        <v>2000</v>
      </c>
    </row>
    <row r="252" spans="1:6" ht="18.75" customHeight="1">
      <c r="A252" s="31"/>
      <c r="B252" s="42"/>
      <c r="C252" s="87">
        <v>411</v>
      </c>
      <c r="D252" s="104"/>
      <c r="E252" s="76" t="s">
        <v>170</v>
      </c>
      <c r="F252" s="59">
        <f>F247+F248+F249+F250+F251</f>
        <v>55200</v>
      </c>
    </row>
    <row r="253" spans="1:6" ht="6.75" customHeight="1">
      <c r="A253" s="31"/>
      <c r="B253" s="42"/>
      <c r="C253" s="29"/>
      <c r="D253" s="45"/>
      <c r="E253" s="45"/>
      <c r="F253" s="105"/>
    </row>
    <row r="254" spans="1:6" ht="18.75" customHeight="1">
      <c r="A254" s="31"/>
      <c r="B254" s="103">
        <v>111</v>
      </c>
      <c r="C254" s="29"/>
      <c r="D254" s="42">
        <v>4121</v>
      </c>
      <c r="E254" s="45" t="s">
        <v>31</v>
      </c>
      <c r="F254" s="1">
        <v>1800</v>
      </c>
    </row>
    <row r="255" spans="1:6" ht="18.75" customHeight="1">
      <c r="A255" s="31"/>
      <c r="B255" s="103">
        <v>111</v>
      </c>
      <c r="C255" s="29"/>
      <c r="D255" s="42">
        <v>4122</v>
      </c>
      <c r="E255" s="45" t="s">
        <v>33</v>
      </c>
      <c r="F255" s="1">
        <v>1000</v>
      </c>
    </row>
    <row r="256" spans="1:6" ht="18.75" customHeight="1">
      <c r="A256" s="31"/>
      <c r="B256" s="103">
        <v>111</v>
      </c>
      <c r="C256" s="29"/>
      <c r="D256" s="42">
        <v>4123</v>
      </c>
      <c r="E256" s="45" t="s">
        <v>34</v>
      </c>
      <c r="F256" s="1">
        <v>1000</v>
      </c>
    </row>
    <row r="257" spans="1:6" ht="18.75" customHeight="1">
      <c r="A257" s="31"/>
      <c r="B257" s="103">
        <v>111</v>
      </c>
      <c r="C257" s="29"/>
      <c r="D257" s="42">
        <v>4125</v>
      </c>
      <c r="E257" s="45" t="s">
        <v>32</v>
      </c>
      <c r="F257" s="1">
        <v>1800</v>
      </c>
    </row>
    <row r="258" spans="1:6" ht="18.75" customHeight="1">
      <c r="A258" s="31"/>
      <c r="B258" s="103">
        <v>111</v>
      </c>
      <c r="C258" s="29"/>
      <c r="D258" s="42">
        <v>4129</v>
      </c>
      <c r="E258" s="45" t="s">
        <v>35</v>
      </c>
      <c r="F258" s="1">
        <v>1000</v>
      </c>
    </row>
    <row r="259" spans="1:6" ht="19.5" customHeight="1">
      <c r="A259" s="31"/>
      <c r="B259" s="51"/>
      <c r="C259" s="87">
        <v>412</v>
      </c>
      <c r="D259" s="104"/>
      <c r="E259" s="106" t="s">
        <v>174</v>
      </c>
      <c r="F259" s="59">
        <f>F254+F255+F256+F257+F258</f>
        <v>6600</v>
      </c>
    </row>
    <row r="260" spans="1:6" ht="8.25" customHeight="1">
      <c r="A260" s="31"/>
      <c r="B260" s="39"/>
      <c r="C260" s="29"/>
      <c r="D260" s="114"/>
      <c r="E260" s="45" t="s">
        <v>137</v>
      </c>
      <c r="F260" s="105"/>
    </row>
    <row r="261" spans="1:6" ht="18.75" customHeight="1">
      <c r="A261" s="31"/>
      <c r="B261" s="103">
        <v>111</v>
      </c>
      <c r="C261" s="87"/>
      <c r="D261" s="42">
        <v>4131</v>
      </c>
      <c r="E261" s="45" t="s">
        <v>175</v>
      </c>
      <c r="F261" s="108">
        <v>2000</v>
      </c>
    </row>
    <row r="262" spans="1:6" ht="18.75" customHeight="1">
      <c r="A262" s="31"/>
      <c r="B262" s="103">
        <v>111</v>
      </c>
      <c r="C262" s="29"/>
      <c r="D262" s="75">
        <v>4132</v>
      </c>
      <c r="E262" s="45" t="s">
        <v>179</v>
      </c>
      <c r="F262" s="1">
        <v>2000</v>
      </c>
    </row>
    <row r="263" spans="1:6" ht="18.75" customHeight="1">
      <c r="A263" s="31"/>
      <c r="B263" s="115"/>
      <c r="C263" s="29"/>
      <c r="D263" s="75"/>
      <c r="E263" s="45" t="s">
        <v>180</v>
      </c>
      <c r="F263" s="1">
        <v>1200</v>
      </c>
    </row>
    <row r="264" spans="1:6" ht="18.75" customHeight="1">
      <c r="A264" s="31"/>
      <c r="B264" s="103">
        <v>111</v>
      </c>
      <c r="C264" s="29" t="s">
        <v>136</v>
      </c>
      <c r="D264" s="42">
        <v>4135</v>
      </c>
      <c r="E264" s="45" t="s">
        <v>112</v>
      </c>
      <c r="F264" s="1">
        <v>2500</v>
      </c>
    </row>
    <row r="265" spans="1:6" ht="18.75" customHeight="1">
      <c r="A265" s="116"/>
      <c r="B265" s="103">
        <v>111</v>
      </c>
      <c r="C265" s="117"/>
      <c r="D265" s="42">
        <v>4136</v>
      </c>
      <c r="E265" s="83" t="s">
        <v>126</v>
      </c>
      <c r="F265" s="118">
        <v>1000</v>
      </c>
    </row>
    <row r="266" spans="1:7" s="29" customFormat="1" ht="18.75" customHeight="1">
      <c r="A266" s="31"/>
      <c r="B266" s="103">
        <v>111</v>
      </c>
      <c r="D266" s="39">
        <v>4139</v>
      </c>
      <c r="E266" s="57" t="s">
        <v>37</v>
      </c>
      <c r="F266" s="119">
        <v>1000</v>
      </c>
      <c r="G266" s="120"/>
    </row>
    <row r="267" spans="1:6" ht="18.75" customHeight="1" thickBot="1">
      <c r="A267" s="31"/>
      <c r="B267" s="42"/>
      <c r="C267" s="87">
        <v>413</v>
      </c>
      <c r="D267" s="121"/>
      <c r="E267" s="122" t="s">
        <v>172</v>
      </c>
      <c r="F267" s="123">
        <f>F261+F262+F263+F264+F266</f>
        <v>8700</v>
      </c>
    </row>
    <row r="268" spans="1:6" ht="26.25" customHeight="1" thickBot="1" thickTop="1">
      <c r="A268" s="288" t="s">
        <v>66</v>
      </c>
      <c r="B268" s="301"/>
      <c r="C268" s="301"/>
      <c r="D268" s="301"/>
      <c r="E268" s="302"/>
      <c r="F268" s="124">
        <f>F267+F259+F252</f>
        <v>70500</v>
      </c>
    </row>
    <row r="269" spans="1:6" ht="28.5" customHeight="1">
      <c r="A269" s="266"/>
      <c r="B269" s="267"/>
      <c r="C269" s="267"/>
      <c r="D269" s="267"/>
      <c r="E269" s="267"/>
      <c r="F269" s="268"/>
    </row>
    <row r="270" spans="1:6" ht="20.25" customHeight="1" thickBot="1">
      <c r="A270" s="269"/>
      <c r="B270" s="270"/>
      <c r="C270" s="270"/>
      <c r="D270" s="270"/>
      <c r="E270" s="270"/>
      <c r="F270" s="271"/>
    </row>
    <row r="271" spans="1:6" ht="17.25" customHeight="1">
      <c r="A271" s="92" t="s">
        <v>3</v>
      </c>
      <c r="B271" s="93" t="s">
        <v>5</v>
      </c>
      <c r="C271" s="92" t="s">
        <v>206</v>
      </c>
      <c r="D271" s="94" t="s">
        <v>206</v>
      </c>
      <c r="E271" s="68" t="s">
        <v>2</v>
      </c>
      <c r="F271" s="22" t="s">
        <v>7</v>
      </c>
    </row>
    <row r="272" spans="1:6" ht="12.75" customHeight="1" thickBot="1">
      <c r="A272" s="95" t="s">
        <v>4</v>
      </c>
      <c r="B272" s="96" t="s">
        <v>4</v>
      </c>
      <c r="C272" s="95" t="s">
        <v>4</v>
      </c>
      <c r="D272" s="97" t="s">
        <v>4</v>
      </c>
      <c r="E272" s="71"/>
      <c r="F272" s="28">
        <v>2007</v>
      </c>
    </row>
    <row r="273" spans="1:6" ht="25.5" customHeight="1">
      <c r="A273" s="113">
        <v>3</v>
      </c>
      <c r="B273" s="303" t="s">
        <v>148</v>
      </c>
      <c r="C273" s="299"/>
      <c r="D273" s="299"/>
      <c r="E273" s="299"/>
      <c r="F273" s="300"/>
    </row>
    <row r="274" spans="1:6" ht="15.75" customHeight="1">
      <c r="A274" s="31"/>
      <c r="B274" s="103">
        <v>111</v>
      </c>
      <c r="C274" s="29"/>
      <c r="D274" s="42">
        <v>4111</v>
      </c>
      <c r="E274" s="45" t="s">
        <v>58</v>
      </c>
      <c r="F274" s="1">
        <v>9800</v>
      </c>
    </row>
    <row r="275" spans="1:6" ht="18" customHeight="1">
      <c r="A275" s="31"/>
      <c r="B275" s="103">
        <v>111</v>
      </c>
      <c r="C275" s="29"/>
      <c r="D275" s="42">
        <v>4112</v>
      </c>
      <c r="E275" s="45" t="s">
        <v>29</v>
      </c>
      <c r="F275" s="101">
        <v>2500</v>
      </c>
    </row>
    <row r="276" spans="1:6" ht="18" customHeight="1">
      <c r="A276" s="31"/>
      <c r="B276" s="103">
        <v>111</v>
      </c>
      <c r="C276" s="29"/>
      <c r="D276" s="42">
        <v>4113</v>
      </c>
      <c r="E276" s="102" t="s">
        <v>106</v>
      </c>
      <c r="F276" s="1">
        <v>3000</v>
      </c>
    </row>
    <row r="277" spans="1:6" ht="18" customHeight="1">
      <c r="A277" s="31"/>
      <c r="B277" s="103">
        <v>111</v>
      </c>
      <c r="C277" s="29"/>
      <c r="D277" s="75">
        <v>4114</v>
      </c>
      <c r="E277" s="29" t="s">
        <v>107</v>
      </c>
      <c r="F277" s="41">
        <v>2500</v>
      </c>
    </row>
    <row r="278" spans="1:6" ht="18" customHeight="1">
      <c r="A278" s="31"/>
      <c r="B278" s="103">
        <v>111</v>
      </c>
      <c r="C278" s="29"/>
      <c r="D278" s="42">
        <v>4115</v>
      </c>
      <c r="E278" s="45" t="s">
        <v>19</v>
      </c>
      <c r="F278" s="41">
        <v>500</v>
      </c>
    </row>
    <row r="279" spans="1:6" ht="19.5" customHeight="1">
      <c r="A279" s="31"/>
      <c r="B279" s="42"/>
      <c r="C279" s="87">
        <v>411</v>
      </c>
      <c r="D279" s="104"/>
      <c r="E279" s="76" t="s">
        <v>170</v>
      </c>
      <c r="F279" s="59">
        <f>F274+F275+F276+F277+F278</f>
        <v>18300</v>
      </c>
    </row>
    <row r="280" spans="1:6" ht="9" customHeight="1">
      <c r="A280" s="31"/>
      <c r="B280" s="42"/>
      <c r="C280" s="29"/>
      <c r="D280" s="45"/>
      <c r="E280" s="45"/>
      <c r="F280" s="105"/>
    </row>
    <row r="281" spans="1:6" ht="18" customHeight="1">
      <c r="A281" s="31"/>
      <c r="B281" s="103">
        <v>111</v>
      </c>
      <c r="C281" s="29"/>
      <c r="D281" s="42">
        <v>4121</v>
      </c>
      <c r="E281" s="45" t="s">
        <v>31</v>
      </c>
      <c r="F281" s="1">
        <v>600</v>
      </c>
    </row>
    <row r="282" spans="1:6" ht="17.25" customHeight="1">
      <c r="A282" s="31"/>
      <c r="B282" s="103">
        <v>111</v>
      </c>
      <c r="C282" s="29"/>
      <c r="D282" s="42">
        <v>4122</v>
      </c>
      <c r="E282" s="45" t="s">
        <v>33</v>
      </c>
      <c r="F282" s="1">
        <v>330</v>
      </c>
    </row>
    <row r="283" spans="1:6" ht="15" customHeight="1">
      <c r="A283" s="31"/>
      <c r="B283" s="103">
        <v>111</v>
      </c>
      <c r="C283" s="29"/>
      <c r="D283" s="42">
        <v>4123</v>
      </c>
      <c r="E283" s="45" t="s">
        <v>34</v>
      </c>
      <c r="F283" s="1">
        <v>330</v>
      </c>
    </row>
    <row r="284" spans="1:6" ht="15" customHeight="1">
      <c r="A284" s="31"/>
      <c r="B284" s="103">
        <v>111</v>
      </c>
      <c r="C284" s="29"/>
      <c r="D284" s="42">
        <v>4125</v>
      </c>
      <c r="E284" s="45" t="s">
        <v>32</v>
      </c>
      <c r="F284" s="1">
        <v>300</v>
      </c>
    </row>
    <row r="285" spans="1:6" ht="15" customHeight="1">
      <c r="A285" s="31"/>
      <c r="B285" s="103">
        <v>111</v>
      </c>
      <c r="C285" s="29"/>
      <c r="D285" s="42">
        <v>4129</v>
      </c>
      <c r="E285" s="45" t="s">
        <v>35</v>
      </c>
      <c r="F285" s="1">
        <v>500</v>
      </c>
    </row>
    <row r="286" spans="1:6" ht="15" customHeight="1">
      <c r="A286" s="31"/>
      <c r="B286" s="51"/>
      <c r="C286" s="87">
        <v>412</v>
      </c>
      <c r="D286" s="104"/>
      <c r="E286" s="106" t="s">
        <v>174</v>
      </c>
      <c r="F286" s="59">
        <f>F281+F282+F283+F284+F285</f>
        <v>2060</v>
      </c>
    </row>
    <row r="287" spans="1:6" ht="9.75" customHeight="1">
      <c r="A287" s="31"/>
      <c r="B287" s="39"/>
      <c r="C287" s="29"/>
      <c r="D287" s="114"/>
      <c r="E287" s="45" t="s">
        <v>137</v>
      </c>
      <c r="F287" s="105"/>
    </row>
    <row r="288" spans="1:6" ht="15" customHeight="1">
      <c r="A288" s="31"/>
      <c r="B288" s="103">
        <v>111</v>
      </c>
      <c r="C288" s="87"/>
      <c r="D288" s="42">
        <v>4131</v>
      </c>
      <c r="E288" s="45" t="s">
        <v>175</v>
      </c>
      <c r="F288" s="108">
        <v>1000</v>
      </c>
    </row>
    <row r="289" spans="1:6" ht="15" customHeight="1">
      <c r="A289" s="31"/>
      <c r="B289" s="103">
        <v>111</v>
      </c>
      <c r="C289" s="29"/>
      <c r="D289" s="75">
        <v>4132</v>
      </c>
      <c r="E289" s="45" t="s">
        <v>179</v>
      </c>
      <c r="F289" s="1">
        <v>1000</v>
      </c>
    </row>
    <row r="290" spans="1:6" ht="15" customHeight="1">
      <c r="A290" s="31"/>
      <c r="B290" s="115"/>
      <c r="C290" s="29"/>
      <c r="D290" s="75"/>
      <c r="E290" s="45" t="s">
        <v>180</v>
      </c>
      <c r="F290" s="1">
        <v>800</v>
      </c>
    </row>
    <row r="291" spans="1:6" ht="15" customHeight="1">
      <c r="A291" s="31"/>
      <c r="B291" s="103">
        <v>111</v>
      </c>
      <c r="C291" s="29" t="s">
        <v>136</v>
      </c>
      <c r="D291" s="51">
        <v>4135</v>
      </c>
      <c r="E291" s="53" t="s">
        <v>112</v>
      </c>
      <c r="F291" s="60">
        <v>2000</v>
      </c>
    </row>
    <row r="292" spans="1:6" ht="15" customHeight="1" hidden="1" thickBot="1">
      <c r="A292" s="125"/>
      <c r="B292" s="103">
        <v>111</v>
      </c>
      <c r="C292" s="126"/>
      <c r="D292" s="42">
        <v>4136</v>
      </c>
      <c r="E292" s="83" t="s">
        <v>126</v>
      </c>
      <c r="F292" s="118">
        <v>1000</v>
      </c>
    </row>
    <row r="293" spans="1:7" s="29" customFormat="1" ht="15" customHeight="1">
      <c r="A293" s="31"/>
      <c r="B293" s="103">
        <v>111</v>
      </c>
      <c r="D293" s="39">
        <v>4139</v>
      </c>
      <c r="E293" s="57" t="s">
        <v>37</v>
      </c>
      <c r="F293" s="119">
        <v>1000</v>
      </c>
      <c r="G293" s="120"/>
    </row>
    <row r="294" spans="1:6" ht="19.5" customHeight="1" thickBot="1">
      <c r="A294" s="31"/>
      <c r="B294" s="42"/>
      <c r="C294" s="87">
        <v>413</v>
      </c>
      <c r="D294" s="121"/>
      <c r="E294" s="122" t="s">
        <v>172</v>
      </c>
      <c r="F294" s="123">
        <f>F288+F289+F290+F291+F293</f>
        <v>5800</v>
      </c>
    </row>
    <row r="295" spans="1:6" ht="24" customHeight="1" thickBot="1" thickTop="1">
      <c r="A295" s="288" t="s">
        <v>87</v>
      </c>
      <c r="B295" s="301"/>
      <c r="C295" s="301"/>
      <c r="D295" s="301"/>
      <c r="E295" s="302"/>
      <c r="F295" s="127">
        <f>F294+F286+F279</f>
        <v>26160</v>
      </c>
    </row>
    <row r="296" spans="1:6" ht="30" customHeight="1">
      <c r="A296" s="128">
        <v>4</v>
      </c>
      <c r="B296" s="295" t="s">
        <v>63</v>
      </c>
      <c r="C296" s="299"/>
      <c r="D296" s="299"/>
      <c r="E296" s="299"/>
      <c r="F296" s="300"/>
    </row>
    <row r="297" spans="1:7" ht="15" customHeight="1">
      <c r="A297" s="31"/>
      <c r="B297" s="100">
        <v>111</v>
      </c>
      <c r="C297" s="29"/>
      <c r="D297" s="42">
        <v>4111</v>
      </c>
      <c r="E297" s="45" t="s">
        <v>58</v>
      </c>
      <c r="F297" s="1">
        <v>43000</v>
      </c>
      <c r="G297" s="120"/>
    </row>
    <row r="298" spans="1:7" ht="15" customHeight="1">
      <c r="A298" s="31"/>
      <c r="B298" s="100">
        <v>111</v>
      </c>
      <c r="C298" s="29"/>
      <c r="D298" s="42">
        <v>4112</v>
      </c>
      <c r="E298" s="45" t="s">
        <v>29</v>
      </c>
      <c r="F298" s="101">
        <v>10500</v>
      </c>
      <c r="G298" s="120"/>
    </row>
    <row r="299" spans="1:6" ht="15" customHeight="1">
      <c r="A299" s="31"/>
      <c r="B299" s="100">
        <v>111</v>
      </c>
      <c r="C299" s="29"/>
      <c r="D299" s="42">
        <v>4113</v>
      </c>
      <c r="E299" s="102" t="s">
        <v>106</v>
      </c>
      <c r="F299" s="1">
        <v>13200</v>
      </c>
    </row>
    <row r="300" spans="1:6" ht="15" customHeight="1">
      <c r="A300" s="31"/>
      <c r="B300" s="100">
        <v>111</v>
      </c>
      <c r="C300" s="29"/>
      <c r="D300" s="75">
        <v>4114</v>
      </c>
      <c r="E300" s="29" t="s">
        <v>107</v>
      </c>
      <c r="F300" s="41">
        <v>11300</v>
      </c>
    </row>
    <row r="301" spans="1:6" ht="15" customHeight="1">
      <c r="A301" s="31"/>
      <c r="B301" s="103">
        <v>111</v>
      </c>
      <c r="C301" s="29"/>
      <c r="D301" s="42">
        <v>4115</v>
      </c>
      <c r="E301" s="45" t="s">
        <v>19</v>
      </c>
      <c r="F301" s="41">
        <v>1800</v>
      </c>
    </row>
    <row r="302" spans="1:6" ht="16.5" customHeight="1">
      <c r="A302" s="31"/>
      <c r="B302" s="75"/>
      <c r="C302" s="87">
        <v>411</v>
      </c>
      <c r="D302" s="104"/>
      <c r="E302" s="76" t="s">
        <v>170</v>
      </c>
      <c r="F302" s="59">
        <f>F297+F298+F299+F300+F301</f>
        <v>79800</v>
      </c>
    </row>
    <row r="303" spans="1:6" ht="10.5" customHeight="1">
      <c r="A303" s="31"/>
      <c r="B303" s="75"/>
      <c r="C303" s="29"/>
      <c r="D303" s="45"/>
      <c r="E303" s="45"/>
      <c r="F303" s="105"/>
    </row>
    <row r="304" spans="1:6" ht="15" customHeight="1">
      <c r="A304" s="31"/>
      <c r="B304" s="103">
        <v>111</v>
      </c>
      <c r="C304" s="29"/>
      <c r="D304" s="42">
        <v>4121</v>
      </c>
      <c r="E304" s="45" t="s">
        <v>31</v>
      </c>
      <c r="F304" s="1">
        <v>4800</v>
      </c>
    </row>
    <row r="305" spans="1:6" ht="15" customHeight="1">
      <c r="A305" s="31"/>
      <c r="B305" s="103">
        <v>111</v>
      </c>
      <c r="C305" s="29"/>
      <c r="D305" s="42">
        <v>4122</v>
      </c>
      <c r="E305" s="45" t="s">
        <v>33</v>
      </c>
      <c r="F305" s="1">
        <v>3300</v>
      </c>
    </row>
    <row r="306" spans="1:6" ht="15" customHeight="1">
      <c r="A306" s="31"/>
      <c r="B306" s="103">
        <v>111</v>
      </c>
      <c r="C306" s="29"/>
      <c r="D306" s="42">
        <v>4123</v>
      </c>
      <c r="E306" s="45" t="s">
        <v>34</v>
      </c>
      <c r="F306" s="1">
        <v>2500</v>
      </c>
    </row>
    <row r="307" spans="1:6" ht="15" customHeight="1">
      <c r="A307" s="31"/>
      <c r="B307" s="103">
        <v>111</v>
      </c>
      <c r="C307" s="29"/>
      <c r="D307" s="42">
        <v>4125</v>
      </c>
      <c r="E307" s="45" t="s">
        <v>32</v>
      </c>
      <c r="F307" s="1">
        <v>3500</v>
      </c>
    </row>
    <row r="308" spans="1:6" ht="15" customHeight="1">
      <c r="A308" s="31"/>
      <c r="B308" s="103">
        <v>111</v>
      </c>
      <c r="C308" s="29"/>
      <c r="D308" s="42">
        <v>4128</v>
      </c>
      <c r="E308" s="45" t="s">
        <v>65</v>
      </c>
      <c r="F308" s="60">
        <v>40000</v>
      </c>
    </row>
    <row r="309" spans="1:6" ht="15" customHeight="1">
      <c r="A309" s="31"/>
      <c r="B309" s="100">
        <v>111</v>
      </c>
      <c r="C309" s="29"/>
      <c r="D309" s="51">
        <v>4129</v>
      </c>
      <c r="E309" s="53" t="s">
        <v>35</v>
      </c>
      <c r="F309" s="60">
        <v>2000</v>
      </c>
    </row>
    <row r="310" spans="1:6" ht="16.5" customHeight="1">
      <c r="A310" s="129"/>
      <c r="B310" s="103"/>
      <c r="C310" s="130"/>
      <c r="D310" s="42"/>
      <c r="E310" s="104" t="s">
        <v>174</v>
      </c>
      <c r="F310" s="131">
        <f>SUM(F304:F309)</f>
        <v>56100</v>
      </c>
    </row>
    <row r="311" spans="1:6" ht="24" customHeight="1">
      <c r="A311" s="31"/>
      <c r="B311" s="115">
        <v>111</v>
      </c>
      <c r="C311" s="87"/>
      <c r="D311" s="39">
        <v>4131</v>
      </c>
      <c r="E311" s="57" t="s">
        <v>175</v>
      </c>
      <c r="F311" s="41">
        <v>10000</v>
      </c>
    </row>
    <row r="312" spans="1:6" ht="15" customHeight="1">
      <c r="A312" s="31"/>
      <c r="B312" s="100">
        <v>111</v>
      </c>
      <c r="C312" s="87"/>
      <c r="D312" s="42">
        <v>4132</v>
      </c>
      <c r="E312" s="45" t="s">
        <v>179</v>
      </c>
      <c r="F312" s="1">
        <v>2500</v>
      </c>
    </row>
    <row r="313" spans="1:6" ht="15" customHeight="1">
      <c r="A313" s="31"/>
      <c r="B313" s="103">
        <v>111</v>
      </c>
      <c r="C313" s="87"/>
      <c r="D313" s="42">
        <v>4133</v>
      </c>
      <c r="E313" s="45" t="s">
        <v>180</v>
      </c>
      <c r="F313" s="1">
        <v>2000</v>
      </c>
    </row>
    <row r="314" spans="1:6" ht="15" customHeight="1">
      <c r="A314" s="31"/>
      <c r="B314" s="103">
        <v>111</v>
      </c>
      <c r="C314" s="29"/>
      <c r="D314" s="42">
        <v>4135</v>
      </c>
      <c r="E314" s="45" t="s">
        <v>112</v>
      </c>
      <c r="F314" s="1">
        <v>14000</v>
      </c>
    </row>
    <row r="315" spans="1:6" ht="15" customHeight="1">
      <c r="A315" s="31"/>
      <c r="B315" s="103">
        <v>111</v>
      </c>
      <c r="C315" s="29"/>
      <c r="D315" s="51">
        <v>4139</v>
      </c>
      <c r="E315" s="45" t="s">
        <v>61</v>
      </c>
      <c r="F315" s="108">
        <v>18000</v>
      </c>
    </row>
    <row r="316" spans="1:6" ht="16.5" customHeight="1">
      <c r="A316" s="31"/>
      <c r="B316" s="75"/>
      <c r="C316" s="87">
        <v>413</v>
      </c>
      <c r="D316" s="104"/>
      <c r="E316" s="106" t="s">
        <v>172</v>
      </c>
      <c r="F316" s="59">
        <f>F315+F314+F313+F312+F311</f>
        <v>46500</v>
      </c>
    </row>
    <row r="317" spans="1:6" ht="23.25" customHeight="1">
      <c r="A317" s="31"/>
      <c r="B317" s="100">
        <v>180</v>
      </c>
      <c r="C317" s="29"/>
      <c r="D317" s="51">
        <v>4312</v>
      </c>
      <c r="E317" s="77" t="s">
        <v>176</v>
      </c>
      <c r="F317" s="133">
        <v>430000</v>
      </c>
    </row>
    <row r="318" spans="1:6" ht="20.25" customHeight="1">
      <c r="A318" s="31"/>
      <c r="B318" s="103">
        <v>111</v>
      </c>
      <c r="C318" s="134"/>
      <c r="D318" s="42">
        <v>4313</v>
      </c>
      <c r="E318" s="45" t="s">
        <v>115</v>
      </c>
      <c r="F318" s="108">
        <v>54000</v>
      </c>
    </row>
    <row r="319" spans="1:6" ht="28.5" customHeight="1">
      <c r="A319" s="31"/>
      <c r="B319" s="42"/>
      <c r="C319" s="135">
        <v>431</v>
      </c>
      <c r="D319" s="136"/>
      <c r="E319" s="137" t="s">
        <v>178</v>
      </c>
      <c r="F319" s="131">
        <f>F317+F318</f>
        <v>484000</v>
      </c>
    </row>
    <row r="320" spans="1:6" ht="15.75" customHeight="1">
      <c r="A320" s="31"/>
      <c r="B320" s="42"/>
      <c r="C320" s="135"/>
      <c r="D320" s="136"/>
      <c r="E320" s="81"/>
      <c r="F320" s="131"/>
    </row>
    <row r="321" spans="1:6" ht="19.5" customHeight="1">
      <c r="A321" s="31"/>
      <c r="B321" s="103">
        <v>412</v>
      </c>
      <c r="C321" s="134"/>
      <c r="D321" s="42">
        <v>4161</v>
      </c>
      <c r="E321" s="45" t="s">
        <v>64</v>
      </c>
      <c r="F321" s="138">
        <v>9000</v>
      </c>
    </row>
    <row r="322" spans="1:6" ht="23.25" customHeight="1" thickBot="1">
      <c r="A322" s="31"/>
      <c r="B322" s="139"/>
      <c r="C322" s="140">
        <v>416</v>
      </c>
      <c r="D322" s="141"/>
      <c r="E322" s="142" t="s">
        <v>38</v>
      </c>
      <c r="F322" s="123">
        <f>F321</f>
        <v>9000</v>
      </c>
    </row>
    <row r="323" spans="1:6" ht="27.75" customHeight="1" thickBot="1" thickTop="1">
      <c r="A323" s="288" t="s">
        <v>86</v>
      </c>
      <c r="B323" s="297"/>
      <c r="C323" s="297"/>
      <c r="D323" s="297"/>
      <c r="E323" s="298"/>
      <c r="F323" s="143">
        <f>F302+F310+F316+F319+F322</f>
        <v>675400</v>
      </c>
    </row>
    <row r="324" spans="1:6" ht="27.75" customHeight="1">
      <c r="A324" s="266"/>
      <c r="B324" s="266"/>
      <c r="C324" s="266"/>
      <c r="D324" s="266"/>
      <c r="E324" s="266"/>
      <c r="F324" s="273"/>
    </row>
    <row r="325" spans="1:6" ht="18" customHeight="1" thickBot="1">
      <c r="A325" s="269"/>
      <c r="B325" s="269"/>
      <c r="C325" s="269"/>
      <c r="D325" s="269"/>
      <c r="E325" s="269"/>
      <c r="F325" s="274"/>
    </row>
    <row r="326" spans="1:6" ht="17.25" customHeight="1">
      <c r="A326" s="92" t="s">
        <v>3</v>
      </c>
      <c r="B326" s="93" t="s">
        <v>5</v>
      </c>
      <c r="C326" s="92" t="s">
        <v>206</v>
      </c>
      <c r="D326" s="94" t="s">
        <v>206</v>
      </c>
      <c r="E326" s="68" t="s">
        <v>2</v>
      </c>
      <c r="F326" s="22" t="s">
        <v>7</v>
      </c>
    </row>
    <row r="327" spans="1:6" ht="12.75" customHeight="1" thickBot="1">
      <c r="A327" s="95" t="s">
        <v>4</v>
      </c>
      <c r="B327" s="96" t="s">
        <v>4</v>
      </c>
      <c r="C327" s="95" t="s">
        <v>4</v>
      </c>
      <c r="D327" s="97" t="s">
        <v>4</v>
      </c>
      <c r="E327" s="71"/>
      <c r="F327" s="28">
        <v>2007</v>
      </c>
    </row>
    <row r="328" spans="1:6" ht="20.25" customHeight="1">
      <c r="A328" s="98">
        <v>5</v>
      </c>
      <c r="B328" s="295" t="s">
        <v>67</v>
      </c>
      <c r="C328" s="299"/>
      <c r="D328" s="299"/>
      <c r="E328" s="299"/>
      <c r="F328" s="300"/>
    </row>
    <row r="329" spans="1:7" ht="18" customHeight="1">
      <c r="A329" s="31"/>
      <c r="B329" s="103">
        <v>112</v>
      </c>
      <c r="C329" s="29"/>
      <c r="D329" s="42">
        <v>4111</v>
      </c>
      <c r="E329" s="45" t="s">
        <v>58</v>
      </c>
      <c r="F329" s="1">
        <v>78000</v>
      </c>
      <c r="G329" s="144"/>
    </row>
    <row r="330" spans="1:7" ht="18" customHeight="1">
      <c r="A330" s="31"/>
      <c r="B330" s="103">
        <v>112</v>
      </c>
      <c r="C330" s="29"/>
      <c r="D330" s="42">
        <v>4112</v>
      </c>
      <c r="E330" s="45" t="s">
        <v>29</v>
      </c>
      <c r="F330" s="101">
        <v>15800</v>
      </c>
      <c r="G330" s="145"/>
    </row>
    <row r="331" spans="1:7" ht="18" customHeight="1">
      <c r="A331" s="31"/>
      <c r="B331" s="103">
        <v>112</v>
      </c>
      <c r="C331" s="29"/>
      <c r="D331" s="42">
        <v>4113</v>
      </c>
      <c r="E331" s="102" t="s">
        <v>106</v>
      </c>
      <c r="F331" s="1">
        <v>20500</v>
      </c>
      <c r="G331" s="145"/>
    </row>
    <row r="332" spans="1:7" ht="18" customHeight="1">
      <c r="A332" s="31"/>
      <c r="B332" s="103">
        <v>112</v>
      </c>
      <c r="C332" s="29"/>
      <c r="D332" s="75">
        <v>4114</v>
      </c>
      <c r="E332" s="29" t="s">
        <v>107</v>
      </c>
      <c r="F332" s="41">
        <v>18500</v>
      </c>
      <c r="G332" s="145"/>
    </row>
    <row r="333" spans="1:7" ht="18" customHeight="1">
      <c r="A333" s="31"/>
      <c r="B333" s="103">
        <v>112</v>
      </c>
      <c r="C333" s="29"/>
      <c r="D333" s="42">
        <v>4115</v>
      </c>
      <c r="E333" s="45" t="s">
        <v>19</v>
      </c>
      <c r="F333" s="41">
        <v>3000</v>
      </c>
      <c r="G333" s="144"/>
    </row>
    <row r="334" spans="1:9" ht="19.5" customHeight="1">
      <c r="A334" s="31"/>
      <c r="B334" s="75"/>
      <c r="C334" s="87">
        <v>411</v>
      </c>
      <c r="D334" s="104"/>
      <c r="E334" s="76" t="s">
        <v>170</v>
      </c>
      <c r="F334" s="59">
        <f>F329+F330+F331+F332+F333</f>
        <v>135800</v>
      </c>
      <c r="H334" s="5"/>
      <c r="I334" s="5"/>
    </row>
    <row r="335" spans="1:6" ht="3" customHeight="1">
      <c r="A335" s="31"/>
      <c r="B335" s="75"/>
      <c r="C335" s="29"/>
      <c r="D335" s="45"/>
      <c r="E335" s="45"/>
      <c r="F335" s="105"/>
    </row>
    <row r="336" spans="1:6" ht="18.75" customHeight="1">
      <c r="A336" s="31"/>
      <c r="B336" s="103">
        <v>112</v>
      </c>
      <c r="C336" s="29"/>
      <c r="D336" s="42">
        <v>4121</v>
      </c>
      <c r="E336" s="45" t="s">
        <v>31</v>
      </c>
      <c r="F336" s="1">
        <v>9000</v>
      </c>
    </row>
    <row r="337" spans="1:6" ht="18.75" customHeight="1">
      <c r="A337" s="31"/>
      <c r="B337" s="103">
        <v>112</v>
      </c>
      <c r="C337" s="29"/>
      <c r="D337" s="42">
        <v>4122</v>
      </c>
      <c r="E337" s="45" t="s">
        <v>33</v>
      </c>
      <c r="F337" s="1">
        <v>5300</v>
      </c>
    </row>
    <row r="338" spans="1:6" ht="18.75" customHeight="1">
      <c r="A338" s="31"/>
      <c r="B338" s="103">
        <v>112</v>
      </c>
      <c r="C338" s="29"/>
      <c r="D338" s="42">
        <v>4123</v>
      </c>
      <c r="E338" s="45" t="s">
        <v>34</v>
      </c>
      <c r="F338" s="1">
        <v>4000</v>
      </c>
    </row>
    <row r="339" spans="1:6" ht="18.75" customHeight="1">
      <c r="A339" s="31"/>
      <c r="B339" s="103">
        <v>112</v>
      </c>
      <c r="C339" s="29"/>
      <c r="D339" s="42">
        <v>4125</v>
      </c>
      <c r="E339" s="45" t="s">
        <v>32</v>
      </c>
      <c r="F339" s="1">
        <v>6300</v>
      </c>
    </row>
    <row r="340" spans="1:6" ht="18.75" customHeight="1">
      <c r="A340" s="31"/>
      <c r="B340" s="103">
        <v>112</v>
      </c>
      <c r="C340" s="29"/>
      <c r="D340" s="42">
        <v>4127</v>
      </c>
      <c r="E340" s="45" t="s">
        <v>177</v>
      </c>
      <c r="F340" s="1">
        <v>30000</v>
      </c>
    </row>
    <row r="341" spans="1:6" ht="18.75" customHeight="1">
      <c r="A341" s="31"/>
      <c r="B341" s="103">
        <v>112</v>
      </c>
      <c r="C341" s="146"/>
      <c r="D341" s="42">
        <v>4129</v>
      </c>
      <c r="E341" s="45" t="s">
        <v>35</v>
      </c>
      <c r="F341" s="1">
        <v>3000</v>
      </c>
    </row>
    <row r="342" spans="1:6" ht="18.75" customHeight="1">
      <c r="A342" s="31"/>
      <c r="B342" s="75"/>
      <c r="C342" s="87">
        <v>412</v>
      </c>
      <c r="D342" s="104"/>
      <c r="E342" s="106" t="s">
        <v>174</v>
      </c>
      <c r="F342" s="59">
        <f>F336+F337+F338+F339+F340+F341</f>
        <v>57600</v>
      </c>
    </row>
    <row r="343" spans="1:6" ht="3" customHeight="1">
      <c r="A343" s="31"/>
      <c r="B343" s="75"/>
      <c r="C343" s="29"/>
      <c r="D343" s="45"/>
      <c r="E343" s="45"/>
      <c r="F343" s="147" t="s">
        <v>81</v>
      </c>
    </row>
    <row r="344" spans="1:6" ht="18" customHeight="1">
      <c r="A344" s="31"/>
      <c r="B344" s="103">
        <v>112</v>
      </c>
      <c r="C344" s="29"/>
      <c r="D344" s="42">
        <v>4131</v>
      </c>
      <c r="E344" s="45" t="s">
        <v>175</v>
      </c>
      <c r="F344" s="148">
        <v>15000</v>
      </c>
    </row>
    <row r="345" spans="1:6" ht="18" customHeight="1">
      <c r="A345" s="31"/>
      <c r="B345" s="103">
        <v>112</v>
      </c>
      <c r="C345" s="29"/>
      <c r="D345" s="42">
        <v>4132</v>
      </c>
      <c r="E345" s="45" t="s">
        <v>179</v>
      </c>
      <c r="F345" s="1">
        <v>4000</v>
      </c>
    </row>
    <row r="346" spans="1:6" ht="18" customHeight="1">
      <c r="A346" s="31"/>
      <c r="B346" s="103">
        <v>640</v>
      </c>
      <c r="C346" s="29"/>
      <c r="D346" s="42">
        <v>4134</v>
      </c>
      <c r="E346" s="45" t="s">
        <v>181</v>
      </c>
      <c r="F346" s="1">
        <v>600000</v>
      </c>
    </row>
    <row r="347" spans="1:6" ht="18" customHeight="1">
      <c r="A347" s="31"/>
      <c r="B347" s="103">
        <v>112</v>
      </c>
      <c r="C347" s="29"/>
      <c r="D347" s="42">
        <v>4135</v>
      </c>
      <c r="E347" s="45" t="s">
        <v>112</v>
      </c>
      <c r="F347" s="148">
        <v>15000</v>
      </c>
    </row>
    <row r="348" spans="1:6" ht="18" customHeight="1">
      <c r="A348" s="31"/>
      <c r="B348" s="103">
        <v>112</v>
      </c>
      <c r="C348" s="29"/>
      <c r="D348" s="42">
        <v>4137</v>
      </c>
      <c r="E348" s="29" t="s">
        <v>113</v>
      </c>
      <c r="F348" s="1">
        <v>95000</v>
      </c>
    </row>
    <row r="349" spans="1:6" ht="18" customHeight="1">
      <c r="A349" s="31"/>
      <c r="B349" s="103">
        <v>112</v>
      </c>
      <c r="C349" s="29"/>
      <c r="D349" s="42">
        <v>4139</v>
      </c>
      <c r="E349" s="45" t="s">
        <v>37</v>
      </c>
      <c r="F349" s="108">
        <v>20000</v>
      </c>
    </row>
    <row r="350" spans="1:6" ht="18" customHeight="1">
      <c r="A350" s="31"/>
      <c r="B350" s="75"/>
      <c r="C350" s="87">
        <v>413</v>
      </c>
      <c r="D350" s="149"/>
      <c r="E350" s="106" t="s">
        <v>36</v>
      </c>
      <c r="F350" s="131">
        <f>F344+F345+F346+F347+F348+F349</f>
        <v>749000</v>
      </c>
    </row>
    <row r="351" spans="1:6" ht="3" customHeight="1">
      <c r="A351" s="31"/>
      <c r="B351" s="75"/>
      <c r="C351" s="87"/>
      <c r="D351" s="110"/>
      <c r="E351" s="132"/>
      <c r="F351" s="59"/>
    </row>
    <row r="352" spans="1:6" ht="19.5" customHeight="1">
      <c r="A352" s="31"/>
      <c r="B352" s="103">
        <v>112</v>
      </c>
      <c r="C352" s="87"/>
      <c r="D352" s="42">
        <v>4151</v>
      </c>
      <c r="E352" s="45" t="s">
        <v>84</v>
      </c>
      <c r="F352" s="1">
        <v>0</v>
      </c>
    </row>
    <row r="353" spans="1:6" ht="19.5" customHeight="1">
      <c r="A353" s="29"/>
      <c r="B353" s="103">
        <v>112</v>
      </c>
      <c r="C353" s="29"/>
      <c r="D353" s="75">
        <v>4152</v>
      </c>
      <c r="E353" s="29" t="s">
        <v>85</v>
      </c>
      <c r="F353" s="60">
        <v>135000</v>
      </c>
    </row>
    <row r="354" spans="1:6" ht="15" customHeight="1">
      <c r="A354" s="31"/>
      <c r="B354" s="42"/>
      <c r="C354" s="87">
        <v>415</v>
      </c>
      <c r="D354" s="42"/>
      <c r="E354" s="150" t="s">
        <v>83</v>
      </c>
      <c r="F354" s="131">
        <f>F352+F353</f>
        <v>135000</v>
      </c>
    </row>
    <row r="355" spans="1:6" ht="18.75" customHeight="1">
      <c r="A355" s="29"/>
      <c r="B355" s="103">
        <v>180</v>
      </c>
      <c r="C355" s="87"/>
      <c r="D355" s="75">
        <v>4311</v>
      </c>
      <c r="E355" s="151" t="s">
        <v>207</v>
      </c>
      <c r="F355" s="152">
        <v>120000</v>
      </c>
    </row>
    <row r="356" spans="1:6" ht="18.75" customHeight="1">
      <c r="A356" s="31"/>
      <c r="B356" s="103">
        <v>180</v>
      </c>
      <c r="C356" s="87"/>
      <c r="D356" s="42">
        <v>4312</v>
      </c>
      <c r="E356" s="45" t="s">
        <v>213</v>
      </c>
      <c r="F356" s="153">
        <v>104000</v>
      </c>
    </row>
    <row r="357" spans="1:6" ht="18.75" customHeight="1">
      <c r="A357" s="31"/>
      <c r="B357" s="103">
        <v>112</v>
      </c>
      <c r="C357" s="146"/>
      <c r="D357" s="154">
        <v>4313</v>
      </c>
      <c r="E357" s="48" t="s">
        <v>116</v>
      </c>
      <c r="F357" s="58">
        <v>160000</v>
      </c>
    </row>
    <row r="358" spans="1:6" ht="18.75" customHeight="1">
      <c r="A358" s="31"/>
      <c r="B358" s="103">
        <v>180</v>
      </c>
      <c r="C358" s="146"/>
      <c r="D358" s="84">
        <v>4317</v>
      </c>
      <c r="E358" s="107" t="s">
        <v>118</v>
      </c>
      <c r="F358" s="133">
        <v>930000</v>
      </c>
    </row>
    <row r="359" spans="1:6" ht="18.75" customHeight="1">
      <c r="A359" s="31"/>
      <c r="B359" s="115">
        <v>660</v>
      </c>
      <c r="C359" s="29"/>
      <c r="D359" s="39">
        <v>4319</v>
      </c>
      <c r="E359" s="83" t="s">
        <v>173</v>
      </c>
      <c r="F359" s="108">
        <v>5210000</v>
      </c>
    </row>
    <row r="360" spans="1:6" ht="30.75" customHeight="1">
      <c r="A360" s="31"/>
      <c r="B360" s="39"/>
      <c r="C360" s="87">
        <v>431</v>
      </c>
      <c r="D360" s="149"/>
      <c r="E360" s="137" t="s">
        <v>178</v>
      </c>
      <c r="F360" s="131">
        <f>F357+F358+F359+F355+F356</f>
        <v>6524000</v>
      </c>
    </row>
    <row r="361" spans="1:6" ht="6.75" customHeight="1">
      <c r="A361" s="31"/>
      <c r="B361" s="39"/>
      <c r="C361" s="87"/>
      <c r="D361" s="136"/>
      <c r="E361" s="155"/>
      <c r="F361" s="131"/>
    </row>
    <row r="362" spans="1:6" ht="18.75" customHeight="1">
      <c r="A362" s="156"/>
      <c r="B362" s="103">
        <v>112</v>
      </c>
      <c r="C362" s="29"/>
      <c r="D362" s="84">
        <v>4412</v>
      </c>
      <c r="E362" s="45" t="s">
        <v>183</v>
      </c>
      <c r="F362" s="157">
        <v>5500000</v>
      </c>
    </row>
    <row r="363" spans="1:7" ht="18.75" customHeight="1">
      <c r="A363" s="156"/>
      <c r="B363" s="103">
        <v>112</v>
      </c>
      <c r="C363" s="29"/>
      <c r="D363" s="84">
        <v>4413</v>
      </c>
      <c r="E363" s="83" t="s">
        <v>184</v>
      </c>
      <c r="F363" s="157">
        <v>5290000</v>
      </c>
      <c r="G363" s="5" t="s">
        <v>160</v>
      </c>
    </row>
    <row r="364" spans="1:6" ht="18.75" customHeight="1">
      <c r="A364" s="156"/>
      <c r="B364" s="158">
        <v>112</v>
      </c>
      <c r="C364" s="29"/>
      <c r="D364" s="159">
        <v>4414</v>
      </c>
      <c r="E364" s="83" t="s">
        <v>159</v>
      </c>
      <c r="F364" s="157">
        <v>10000000</v>
      </c>
    </row>
    <row r="365" spans="1:6" ht="18.75" customHeight="1">
      <c r="A365" s="156"/>
      <c r="B365" s="103">
        <v>112</v>
      </c>
      <c r="C365" s="160"/>
      <c r="D365" s="84">
        <v>4415</v>
      </c>
      <c r="E365" s="45" t="s">
        <v>185</v>
      </c>
      <c r="F365" s="157">
        <v>570800</v>
      </c>
    </row>
    <row r="366" spans="1:6" ht="18.75" customHeight="1">
      <c r="A366" s="31"/>
      <c r="B366" s="39"/>
      <c r="C366" s="87">
        <v>441</v>
      </c>
      <c r="D366" s="154"/>
      <c r="E366" s="106" t="s">
        <v>89</v>
      </c>
      <c r="F366" s="131">
        <f>F365+F363+F364+F362</f>
        <v>21360800</v>
      </c>
    </row>
    <row r="367" spans="1:6" ht="4.5" customHeight="1">
      <c r="A367" s="31"/>
      <c r="B367" s="42"/>
      <c r="C367" s="29"/>
      <c r="D367" s="42"/>
      <c r="E367" s="45"/>
      <c r="F367" s="105"/>
    </row>
    <row r="368" spans="1:7" ht="19.5" customHeight="1">
      <c r="A368" s="31"/>
      <c r="B368" s="103">
        <v>112</v>
      </c>
      <c r="C368" s="29"/>
      <c r="D368" s="42">
        <v>4612</v>
      </c>
      <c r="E368" s="45" t="s">
        <v>82</v>
      </c>
      <c r="F368" s="1">
        <v>805000</v>
      </c>
      <c r="G368" s="61"/>
    </row>
    <row r="369" spans="1:6" ht="19.5" customHeight="1">
      <c r="A369" s="31"/>
      <c r="B369" s="103"/>
      <c r="C369" s="87">
        <v>461</v>
      </c>
      <c r="D369" s="42"/>
      <c r="E369" s="106" t="s">
        <v>70</v>
      </c>
      <c r="F369" s="131">
        <f>F368</f>
        <v>805000</v>
      </c>
    </row>
    <row r="370" spans="1:6" ht="5.25" customHeight="1">
      <c r="A370" s="31"/>
      <c r="B370" s="103"/>
      <c r="C370" s="87"/>
      <c r="D370" s="42"/>
      <c r="E370" s="106"/>
      <c r="F370" s="131"/>
    </row>
    <row r="371" spans="1:6" ht="19.5" customHeight="1">
      <c r="A371" s="31"/>
      <c r="B371" s="103">
        <v>112</v>
      </c>
      <c r="C371" s="29"/>
      <c r="D371" s="42">
        <v>4631</v>
      </c>
      <c r="E371" s="45" t="s">
        <v>187</v>
      </c>
      <c r="F371" s="1">
        <v>60000</v>
      </c>
    </row>
    <row r="372" spans="1:6" ht="19.5" customHeight="1">
      <c r="A372" s="31"/>
      <c r="B372" s="103">
        <v>112</v>
      </c>
      <c r="C372" s="29"/>
      <c r="D372" s="42">
        <v>4632</v>
      </c>
      <c r="E372" s="107" t="s">
        <v>69</v>
      </c>
      <c r="F372" s="1">
        <v>500000</v>
      </c>
    </row>
    <row r="373" spans="1:6" ht="19.5" customHeight="1">
      <c r="A373" s="31"/>
      <c r="B373" s="51"/>
      <c r="C373" s="87">
        <v>463</v>
      </c>
      <c r="D373" s="42"/>
      <c r="E373" s="104" t="s">
        <v>186</v>
      </c>
      <c r="F373" s="131">
        <f>F371+F372</f>
        <v>560000</v>
      </c>
    </row>
    <row r="374" spans="1:6" ht="9" customHeight="1">
      <c r="A374" s="31"/>
      <c r="B374" s="75"/>
      <c r="C374" s="87"/>
      <c r="D374" s="104"/>
      <c r="E374" s="104"/>
      <c r="F374" s="105"/>
    </row>
    <row r="375" spans="1:6" ht="15" customHeight="1">
      <c r="A375" s="161"/>
      <c r="B375" s="103">
        <v>112</v>
      </c>
      <c r="C375" s="162"/>
      <c r="D375" s="42">
        <v>4721</v>
      </c>
      <c r="E375" s="107" t="s">
        <v>68</v>
      </c>
      <c r="F375" s="1">
        <v>430000</v>
      </c>
    </row>
    <row r="376" spans="1:6" ht="19.5" customHeight="1">
      <c r="A376" s="161"/>
      <c r="B376" s="103">
        <v>112</v>
      </c>
      <c r="C376" s="162"/>
      <c r="D376" s="42">
        <v>4711</v>
      </c>
      <c r="E376" s="107" t="s">
        <v>43</v>
      </c>
      <c r="F376" s="1">
        <v>400000</v>
      </c>
    </row>
    <row r="377" spans="1:6" ht="19.5" customHeight="1" thickBot="1">
      <c r="A377" s="163"/>
      <c r="B377" s="164"/>
      <c r="C377" s="87">
        <v>47</v>
      </c>
      <c r="D377" s="114"/>
      <c r="E377" s="104" t="s">
        <v>188</v>
      </c>
      <c r="F377" s="131">
        <f>F375+F376</f>
        <v>830000</v>
      </c>
    </row>
    <row r="378" spans="1:6" ht="27.75" customHeight="1" thickBot="1" thickTop="1">
      <c r="A378" s="288" t="s">
        <v>71</v>
      </c>
      <c r="B378" s="301"/>
      <c r="C378" s="301"/>
      <c r="D378" s="301"/>
      <c r="E378" s="302"/>
      <c r="F378" s="86">
        <f>I368+F377+F373+F369+F366+F360+F354+F350+F342+F334</f>
        <v>31157200</v>
      </c>
    </row>
    <row r="379" spans="1:6" ht="27.75" customHeight="1">
      <c r="A379" s="266"/>
      <c r="B379" s="267"/>
      <c r="C379" s="267"/>
      <c r="D379" s="267"/>
      <c r="E379" s="267"/>
      <c r="F379" s="268"/>
    </row>
    <row r="380" spans="1:6" ht="11.25" customHeight="1" thickBot="1">
      <c r="A380" s="269"/>
      <c r="B380" s="270"/>
      <c r="C380" s="270"/>
      <c r="D380" s="270"/>
      <c r="E380" s="270"/>
      <c r="F380" s="271"/>
    </row>
    <row r="381" spans="1:6" ht="17.25" customHeight="1">
      <c r="A381" s="92" t="s">
        <v>3</v>
      </c>
      <c r="B381" s="93" t="s">
        <v>5</v>
      </c>
      <c r="C381" s="92" t="s">
        <v>206</v>
      </c>
      <c r="D381" s="94" t="s">
        <v>206</v>
      </c>
      <c r="E381" s="68" t="s">
        <v>2</v>
      </c>
      <c r="F381" s="22" t="s">
        <v>7</v>
      </c>
    </row>
    <row r="382" spans="1:6" ht="19.5" customHeight="1" thickBot="1">
      <c r="A382" s="95" t="s">
        <v>4</v>
      </c>
      <c r="B382" s="96" t="s">
        <v>4</v>
      </c>
      <c r="C382" s="95" t="s">
        <v>4</v>
      </c>
      <c r="D382" s="97" t="s">
        <v>4</v>
      </c>
      <c r="E382" s="71"/>
      <c r="F382" s="28">
        <v>2007</v>
      </c>
    </row>
    <row r="383" spans="1:6" ht="33" customHeight="1">
      <c r="A383" s="113">
        <v>6</v>
      </c>
      <c r="B383" s="303" t="s">
        <v>75</v>
      </c>
      <c r="C383" s="299"/>
      <c r="D383" s="299"/>
      <c r="E383" s="299"/>
      <c r="F383" s="300"/>
    </row>
    <row r="384" spans="1:6" ht="19.5" customHeight="1">
      <c r="A384" s="31"/>
      <c r="B384" s="103">
        <v>112</v>
      </c>
      <c r="C384" s="29"/>
      <c r="D384" s="42">
        <v>4111</v>
      </c>
      <c r="E384" s="45" t="s">
        <v>58</v>
      </c>
      <c r="F384" s="1">
        <v>93000</v>
      </c>
    </row>
    <row r="385" spans="1:6" ht="19.5" customHeight="1">
      <c r="A385" s="31"/>
      <c r="B385" s="103">
        <v>112</v>
      </c>
      <c r="C385" s="29"/>
      <c r="D385" s="42">
        <v>4112</v>
      </c>
      <c r="E385" s="45" t="s">
        <v>29</v>
      </c>
      <c r="F385" s="101">
        <v>20500</v>
      </c>
    </row>
    <row r="386" spans="1:6" ht="19.5" customHeight="1">
      <c r="A386" s="31"/>
      <c r="B386" s="103">
        <v>112</v>
      </c>
      <c r="C386" s="29"/>
      <c r="D386" s="42">
        <v>4113</v>
      </c>
      <c r="E386" s="102" t="s">
        <v>106</v>
      </c>
      <c r="F386" s="1">
        <v>27000</v>
      </c>
    </row>
    <row r="387" spans="1:6" ht="19.5" customHeight="1">
      <c r="A387" s="31"/>
      <c r="B387" s="103">
        <v>112</v>
      </c>
      <c r="C387" s="29"/>
      <c r="D387" s="75">
        <v>4114</v>
      </c>
      <c r="E387" s="29" t="s">
        <v>107</v>
      </c>
      <c r="F387" s="41">
        <v>22900</v>
      </c>
    </row>
    <row r="388" spans="1:6" ht="19.5" customHeight="1">
      <c r="A388" s="31"/>
      <c r="B388" s="103">
        <v>112</v>
      </c>
      <c r="C388" s="29"/>
      <c r="D388" s="42">
        <v>4115</v>
      </c>
      <c r="E388" s="45" t="s">
        <v>19</v>
      </c>
      <c r="F388" s="41">
        <v>3100</v>
      </c>
    </row>
    <row r="389" spans="1:6" ht="24" customHeight="1">
      <c r="A389" s="31"/>
      <c r="B389" s="42"/>
      <c r="C389" s="87">
        <v>411</v>
      </c>
      <c r="D389" s="104"/>
      <c r="E389" s="76" t="s">
        <v>170</v>
      </c>
      <c r="F389" s="59">
        <f>F384+F385+F386+F387+F388</f>
        <v>166500</v>
      </c>
    </row>
    <row r="390" spans="1:6" ht="10.5" customHeight="1">
      <c r="A390" s="31"/>
      <c r="B390" s="42"/>
      <c r="C390" s="29"/>
      <c r="D390" s="45"/>
      <c r="E390" s="45"/>
      <c r="F390" s="105"/>
    </row>
    <row r="391" spans="1:6" ht="19.5" customHeight="1">
      <c r="A391" s="31"/>
      <c r="B391" s="103">
        <v>112</v>
      </c>
      <c r="C391" s="29"/>
      <c r="D391" s="42">
        <v>4121</v>
      </c>
      <c r="E391" s="45" t="s">
        <v>31</v>
      </c>
      <c r="F391" s="1">
        <v>10800</v>
      </c>
    </row>
    <row r="392" spans="1:6" ht="19.5" customHeight="1">
      <c r="A392" s="31"/>
      <c r="B392" s="103">
        <v>112</v>
      </c>
      <c r="C392" s="29"/>
      <c r="D392" s="42">
        <v>4122</v>
      </c>
      <c r="E392" s="45" t="s">
        <v>33</v>
      </c>
      <c r="F392" s="1">
        <v>6300</v>
      </c>
    </row>
    <row r="393" spans="1:6" ht="19.5" customHeight="1">
      <c r="A393" s="31"/>
      <c r="B393" s="103">
        <v>112</v>
      </c>
      <c r="C393" s="29"/>
      <c r="D393" s="42">
        <v>4123</v>
      </c>
      <c r="E393" s="45" t="s">
        <v>34</v>
      </c>
      <c r="F393" s="1">
        <v>5000</v>
      </c>
    </row>
    <row r="394" spans="1:6" ht="19.5" customHeight="1">
      <c r="A394" s="31"/>
      <c r="B394" s="103">
        <v>112</v>
      </c>
      <c r="C394" s="29"/>
      <c r="D394" s="42">
        <v>4125</v>
      </c>
      <c r="E394" s="45" t="s">
        <v>32</v>
      </c>
      <c r="F394" s="1">
        <v>8500</v>
      </c>
    </row>
    <row r="395" spans="1:6" ht="19.5" customHeight="1">
      <c r="A395" s="31"/>
      <c r="B395" s="100">
        <v>112</v>
      </c>
      <c r="C395" s="29"/>
      <c r="D395" s="51">
        <v>4129</v>
      </c>
      <c r="E395" s="53" t="s">
        <v>35</v>
      </c>
      <c r="F395" s="60">
        <v>3500</v>
      </c>
    </row>
    <row r="396" spans="1:6" ht="22.5" customHeight="1">
      <c r="A396" s="29"/>
      <c r="B396" s="42"/>
      <c r="C396" s="87">
        <v>412</v>
      </c>
      <c r="D396" s="104"/>
      <c r="E396" s="106" t="s">
        <v>174</v>
      </c>
      <c r="F396" s="131">
        <f>F391+F392+F393+F394+F395</f>
        <v>34100</v>
      </c>
    </row>
    <row r="397" spans="1:6" ht="19.5" customHeight="1">
      <c r="A397" s="31"/>
      <c r="B397" s="103">
        <v>112</v>
      </c>
      <c r="C397" s="87"/>
      <c r="D397" s="42">
        <v>4131</v>
      </c>
      <c r="E397" s="57" t="s">
        <v>175</v>
      </c>
      <c r="F397" s="119">
        <v>18000</v>
      </c>
    </row>
    <row r="398" spans="1:6" ht="19.5" customHeight="1">
      <c r="A398" s="31"/>
      <c r="B398" s="103">
        <v>112</v>
      </c>
      <c r="C398" s="29"/>
      <c r="D398" s="42">
        <v>4132</v>
      </c>
      <c r="E398" s="45" t="s">
        <v>179</v>
      </c>
      <c r="F398" s="1">
        <v>3000</v>
      </c>
    </row>
    <row r="399" spans="1:6" ht="19.5" customHeight="1">
      <c r="A399" s="31"/>
      <c r="B399" s="103">
        <v>112</v>
      </c>
      <c r="C399" s="29" t="s">
        <v>136</v>
      </c>
      <c r="D399" s="42">
        <v>4135</v>
      </c>
      <c r="E399" s="45" t="s">
        <v>112</v>
      </c>
      <c r="F399" s="1">
        <v>11000</v>
      </c>
    </row>
    <row r="400" spans="1:6" ht="19.5" customHeight="1">
      <c r="A400" s="186"/>
      <c r="B400" s="103">
        <v>112</v>
      </c>
      <c r="C400" s="160"/>
      <c r="D400" s="42">
        <v>4136</v>
      </c>
      <c r="E400" s="83" t="s">
        <v>126</v>
      </c>
      <c r="F400" s="118">
        <v>110000</v>
      </c>
    </row>
    <row r="401" spans="2:7" s="29" customFormat="1" ht="19.5" customHeight="1">
      <c r="B401" s="103">
        <v>112</v>
      </c>
      <c r="D401" s="39">
        <v>4139</v>
      </c>
      <c r="E401" s="57" t="s">
        <v>37</v>
      </c>
      <c r="F401" s="119">
        <v>25000</v>
      </c>
      <c r="G401" s="120"/>
    </row>
    <row r="402" spans="1:6" ht="24" customHeight="1" thickBot="1">
      <c r="A402" s="31"/>
      <c r="B402" s="42"/>
      <c r="C402" s="87">
        <v>413</v>
      </c>
      <c r="D402" s="121"/>
      <c r="E402" s="122" t="s">
        <v>172</v>
      </c>
      <c r="F402" s="123">
        <f>F397+F398+F399+F400+F401</f>
        <v>167000</v>
      </c>
    </row>
    <row r="403" spans="1:6" ht="30.75" customHeight="1" thickBot="1" thickTop="1">
      <c r="A403" s="288" t="s">
        <v>88</v>
      </c>
      <c r="B403" s="301"/>
      <c r="C403" s="301"/>
      <c r="D403" s="301"/>
      <c r="E403" s="302"/>
      <c r="F403" s="127">
        <f>F402+F396+F389</f>
        <v>367600</v>
      </c>
    </row>
    <row r="404" spans="1:6" ht="36" customHeight="1">
      <c r="A404" s="113">
        <v>7</v>
      </c>
      <c r="B404" s="303" t="s">
        <v>138</v>
      </c>
      <c r="C404" s="299"/>
      <c r="D404" s="299"/>
      <c r="E404" s="299"/>
      <c r="F404" s="300"/>
    </row>
    <row r="405" spans="1:6" ht="19.5" customHeight="1">
      <c r="A405" s="31"/>
      <c r="B405" s="103">
        <v>481</v>
      </c>
      <c r="C405" s="29"/>
      <c r="D405" s="42">
        <v>4111</v>
      </c>
      <c r="E405" s="45" t="s">
        <v>58</v>
      </c>
      <c r="F405" s="1">
        <v>102500</v>
      </c>
    </row>
    <row r="406" spans="1:6" ht="19.5" customHeight="1">
      <c r="A406" s="31"/>
      <c r="B406" s="103">
        <v>481</v>
      </c>
      <c r="C406" s="29"/>
      <c r="D406" s="42">
        <v>4112</v>
      </c>
      <c r="E406" s="45" t="s">
        <v>29</v>
      </c>
      <c r="F406" s="101">
        <v>23500</v>
      </c>
    </row>
    <row r="407" spans="1:12" ht="19.5" customHeight="1">
      <c r="A407" s="31"/>
      <c r="B407" s="103">
        <v>481</v>
      </c>
      <c r="C407" s="29"/>
      <c r="D407" s="42">
        <v>4113</v>
      </c>
      <c r="E407" s="102" t="s">
        <v>106</v>
      </c>
      <c r="F407" s="1">
        <v>31300</v>
      </c>
      <c r="H407" s="5"/>
      <c r="I407" s="5"/>
      <c r="J407" s="5"/>
      <c r="K407" s="5"/>
      <c r="L407" s="5"/>
    </row>
    <row r="408" spans="1:6" ht="19.5" customHeight="1">
      <c r="A408" s="31"/>
      <c r="B408" s="103">
        <v>481</v>
      </c>
      <c r="C408" s="29"/>
      <c r="D408" s="75">
        <v>4114</v>
      </c>
      <c r="E408" s="29" t="s">
        <v>107</v>
      </c>
      <c r="F408" s="41">
        <v>25800</v>
      </c>
    </row>
    <row r="409" spans="1:6" ht="19.5" customHeight="1">
      <c r="A409" s="31"/>
      <c r="B409" s="103">
        <v>481</v>
      </c>
      <c r="C409" s="29"/>
      <c r="D409" s="42">
        <v>4115</v>
      </c>
      <c r="E409" s="45" t="s">
        <v>19</v>
      </c>
      <c r="F409" s="41">
        <v>3900</v>
      </c>
    </row>
    <row r="410" spans="1:6" ht="21.75" customHeight="1">
      <c r="A410" s="31"/>
      <c r="B410" s="75"/>
      <c r="C410" s="87">
        <v>411</v>
      </c>
      <c r="D410" s="104"/>
      <c r="E410" s="76" t="s">
        <v>170</v>
      </c>
      <c r="F410" s="59">
        <f>F405+F406+F407+F408+F409</f>
        <v>187000</v>
      </c>
    </row>
    <row r="411" spans="1:6" ht="13.5" customHeight="1">
      <c r="A411" s="31"/>
      <c r="B411" s="75"/>
      <c r="C411" s="29"/>
      <c r="D411" s="45"/>
      <c r="E411" s="45"/>
      <c r="F411" s="105"/>
    </row>
    <row r="412" spans="1:6" ht="19.5" customHeight="1">
      <c r="A412" s="31"/>
      <c r="B412" s="103">
        <v>481</v>
      </c>
      <c r="C412" s="29"/>
      <c r="D412" s="42">
        <v>4121</v>
      </c>
      <c r="E412" s="45" t="s">
        <v>31</v>
      </c>
      <c r="F412" s="1">
        <v>11200</v>
      </c>
    </row>
    <row r="413" spans="1:6" ht="19.5" customHeight="1">
      <c r="A413" s="31"/>
      <c r="B413" s="103">
        <v>481</v>
      </c>
      <c r="C413" s="29"/>
      <c r="D413" s="42">
        <v>4122</v>
      </c>
      <c r="E413" s="45" t="s">
        <v>33</v>
      </c>
      <c r="F413" s="1">
        <v>6500</v>
      </c>
    </row>
    <row r="414" spans="1:6" ht="19.5" customHeight="1">
      <c r="A414" s="31"/>
      <c r="B414" s="103">
        <v>481</v>
      </c>
      <c r="C414" s="29"/>
      <c r="D414" s="42">
        <v>4123</v>
      </c>
      <c r="E414" s="45" t="s">
        <v>34</v>
      </c>
      <c r="F414" s="1">
        <v>5200</v>
      </c>
    </row>
    <row r="415" spans="1:6" ht="19.5" customHeight="1">
      <c r="A415" s="31"/>
      <c r="B415" s="103">
        <v>481</v>
      </c>
      <c r="C415" s="29"/>
      <c r="D415" s="42">
        <v>4125</v>
      </c>
      <c r="E415" s="45" t="s">
        <v>32</v>
      </c>
      <c r="F415" s="1">
        <v>9300</v>
      </c>
    </row>
    <row r="416" spans="1:6" ht="19.5" customHeight="1">
      <c r="A416" s="31"/>
      <c r="B416" s="103">
        <v>481</v>
      </c>
      <c r="C416" s="29"/>
      <c r="D416" s="42">
        <v>4129</v>
      </c>
      <c r="E416" s="45" t="s">
        <v>35</v>
      </c>
      <c r="F416" s="1">
        <v>2000</v>
      </c>
    </row>
    <row r="417" spans="1:6" ht="19.5" customHeight="1">
      <c r="A417" s="31"/>
      <c r="B417" s="75"/>
      <c r="C417" s="87">
        <v>412</v>
      </c>
      <c r="D417" s="104"/>
      <c r="E417" s="106" t="s">
        <v>174</v>
      </c>
      <c r="F417" s="59">
        <f>F412+F413+F414+F415+F416</f>
        <v>34200</v>
      </c>
    </row>
    <row r="418" spans="1:6" ht="14.25" customHeight="1">
      <c r="A418" s="31"/>
      <c r="B418" s="75"/>
      <c r="C418" s="29"/>
      <c r="D418" s="114"/>
      <c r="E418" s="45" t="s">
        <v>137</v>
      </c>
      <c r="F418" s="105"/>
    </row>
    <row r="419" spans="1:6" ht="19.5" customHeight="1">
      <c r="A419" s="31"/>
      <c r="B419" s="103">
        <v>481</v>
      </c>
      <c r="C419" s="87"/>
      <c r="D419" s="42">
        <v>4131</v>
      </c>
      <c r="E419" s="45" t="s">
        <v>175</v>
      </c>
      <c r="F419" s="1">
        <v>6000</v>
      </c>
    </row>
    <row r="420" spans="1:6" ht="19.5" customHeight="1">
      <c r="A420" s="31"/>
      <c r="B420" s="103">
        <v>481</v>
      </c>
      <c r="C420" s="29"/>
      <c r="D420" s="51">
        <v>4132</v>
      </c>
      <c r="E420" s="45" t="s">
        <v>179</v>
      </c>
      <c r="F420" s="1">
        <v>3000</v>
      </c>
    </row>
    <row r="421" spans="1:6" ht="19.5" customHeight="1">
      <c r="A421" s="31"/>
      <c r="B421" s="103">
        <v>481</v>
      </c>
      <c r="C421" s="29" t="s">
        <v>136</v>
      </c>
      <c r="D421" s="42">
        <v>4135</v>
      </c>
      <c r="E421" s="45" t="s">
        <v>112</v>
      </c>
      <c r="F421" s="1">
        <v>13500</v>
      </c>
    </row>
    <row r="422" spans="1:6" ht="19.5" customHeight="1">
      <c r="A422" s="31"/>
      <c r="B422" s="103">
        <v>481</v>
      </c>
      <c r="C422" s="29"/>
      <c r="D422" s="51">
        <v>4139</v>
      </c>
      <c r="E422" s="57" t="s">
        <v>37</v>
      </c>
      <c r="F422" s="108">
        <v>158000</v>
      </c>
    </row>
    <row r="423" spans="1:6" ht="21.75" customHeight="1" thickBot="1">
      <c r="A423" s="31"/>
      <c r="B423" s="75"/>
      <c r="C423" s="87">
        <v>413</v>
      </c>
      <c r="D423" s="110"/>
      <c r="E423" s="142" t="s">
        <v>172</v>
      </c>
      <c r="F423" s="167">
        <f>F419+F420+F421+F422</f>
        <v>180500</v>
      </c>
    </row>
    <row r="424" spans="1:6" ht="41.25" customHeight="1" thickBot="1">
      <c r="A424" s="307" t="s">
        <v>72</v>
      </c>
      <c r="B424" s="313"/>
      <c r="C424" s="313"/>
      <c r="D424" s="313"/>
      <c r="E424" s="314"/>
      <c r="F424" s="168">
        <f>F423+F417+F410</f>
        <v>401700</v>
      </c>
    </row>
    <row r="425" spans="1:6" ht="12.75" customHeight="1">
      <c r="A425" s="243"/>
      <c r="B425" s="219"/>
      <c r="C425" s="219"/>
      <c r="D425" s="219"/>
      <c r="E425" s="219"/>
      <c r="F425" s="244"/>
    </row>
    <row r="426" spans="1:6" ht="12.75" customHeight="1" thickBot="1">
      <c r="A426" s="225"/>
      <c r="B426" s="226"/>
      <c r="C426" s="226"/>
      <c r="D426" s="226"/>
      <c r="E426" s="226"/>
      <c r="F426" s="227"/>
    </row>
    <row r="427" spans="1:6" ht="17.25" customHeight="1">
      <c r="A427" s="92" t="s">
        <v>3</v>
      </c>
      <c r="B427" s="93" t="s">
        <v>5</v>
      </c>
      <c r="C427" s="92" t="s">
        <v>206</v>
      </c>
      <c r="D427" s="94" t="s">
        <v>206</v>
      </c>
      <c r="E427" s="68" t="s">
        <v>2</v>
      </c>
      <c r="F427" s="22" t="s">
        <v>7</v>
      </c>
    </row>
    <row r="428" spans="1:6" ht="19.5" customHeight="1" thickBot="1">
      <c r="A428" s="95" t="s">
        <v>4</v>
      </c>
      <c r="B428" s="96" t="s">
        <v>4</v>
      </c>
      <c r="C428" s="95" t="s">
        <v>4</v>
      </c>
      <c r="D428" s="97" t="s">
        <v>4</v>
      </c>
      <c r="E428" s="71"/>
      <c r="F428" s="28">
        <v>2007</v>
      </c>
    </row>
    <row r="429" spans="1:6" ht="27.75" customHeight="1">
      <c r="A429" s="113">
        <v>8</v>
      </c>
      <c r="B429" s="303" t="s">
        <v>154</v>
      </c>
      <c r="C429" s="299"/>
      <c r="D429" s="299"/>
      <c r="E429" s="299"/>
      <c r="F429" s="300"/>
    </row>
    <row r="430" spans="1:6" ht="21.75" customHeight="1">
      <c r="A430" s="31"/>
      <c r="B430" s="115">
        <v>1091</v>
      </c>
      <c r="C430" s="29"/>
      <c r="D430" s="39">
        <v>4111</v>
      </c>
      <c r="E430" s="57" t="s">
        <v>58</v>
      </c>
      <c r="F430" s="41">
        <v>68000</v>
      </c>
    </row>
    <row r="431" spans="1:6" ht="24" customHeight="1">
      <c r="A431" s="31"/>
      <c r="B431" s="103">
        <v>1091</v>
      </c>
      <c r="C431" s="29"/>
      <c r="D431" s="42">
        <v>4112</v>
      </c>
      <c r="E431" s="45" t="s">
        <v>29</v>
      </c>
      <c r="F431" s="101">
        <v>15000</v>
      </c>
    </row>
    <row r="432" spans="1:6" ht="24" customHeight="1">
      <c r="A432" s="31"/>
      <c r="B432" s="103">
        <v>1091</v>
      </c>
      <c r="C432" s="29"/>
      <c r="D432" s="42">
        <v>4113</v>
      </c>
      <c r="E432" s="102" t="s">
        <v>106</v>
      </c>
      <c r="F432" s="1">
        <v>20000</v>
      </c>
    </row>
    <row r="433" spans="1:6" ht="21" customHeight="1">
      <c r="A433" s="31"/>
      <c r="B433" s="103">
        <v>1091</v>
      </c>
      <c r="C433" s="29"/>
      <c r="D433" s="75">
        <v>4114</v>
      </c>
      <c r="E433" s="29" t="s">
        <v>107</v>
      </c>
      <c r="F433" s="41">
        <v>16500</v>
      </c>
    </row>
    <row r="434" spans="1:6" ht="21.75" customHeight="1">
      <c r="A434" s="31"/>
      <c r="B434" s="103">
        <v>1091</v>
      </c>
      <c r="C434" s="29"/>
      <c r="D434" s="42">
        <v>4115</v>
      </c>
      <c r="E434" s="45" t="s">
        <v>19</v>
      </c>
      <c r="F434" s="41">
        <v>2500</v>
      </c>
    </row>
    <row r="435" spans="1:6" ht="24" customHeight="1">
      <c r="A435" s="31"/>
      <c r="B435" s="75"/>
      <c r="C435" s="87">
        <v>411</v>
      </c>
      <c r="D435" s="104"/>
      <c r="E435" s="76" t="s">
        <v>170</v>
      </c>
      <c r="F435" s="59">
        <f>F430+F431+F432+F433+F434</f>
        <v>122000</v>
      </c>
    </row>
    <row r="436" spans="1:6" ht="6" customHeight="1">
      <c r="A436" s="31"/>
      <c r="B436" s="75"/>
      <c r="C436" s="29"/>
      <c r="D436" s="45"/>
      <c r="E436" s="45"/>
      <c r="F436" s="105"/>
    </row>
    <row r="437" spans="1:6" ht="21.75" customHeight="1">
      <c r="A437" s="31"/>
      <c r="B437" s="103">
        <v>1091</v>
      </c>
      <c r="C437" s="29"/>
      <c r="D437" s="42">
        <v>4121</v>
      </c>
      <c r="E437" s="45" t="s">
        <v>31</v>
      </c>
      <c r="F437" s="1">
        <v>8000</v>
      </c>
    </row>
    <row r="438" spans="1:6" ht="21.75" customHeight="1">
      <c r="A438" s="31"/>
      <c r="B438" s="103">
        <v>1091</v>
      </c>
      <c r="C438" s="29"/>
      <c r="D438" s="42">
        <v>4122</v>
      </c>
      <c r="E438" s="45" t="s">
        <v>33</v>
      </c>
      <c r="F438" s="1">
        <v>4400</v>
      </c>
    </row>
    <row r="439" spans="1:6" ht="21.75" customHeight="1">
      <c r="A439" s="31"/>
      <c r="B439" s="103">
        <v>1091</v>
      </c>
      <c r="C439" s="29"/>
      <c r="D439" s="42">
        <v>4123</v>
      </c>
      <c r="E439" s="45" t="s">
        <v>34</v>
      </c>
      <c r="F439" s="1">
        <v>3800</v>
      </c>
    </row>
    <row r="440" spans="1:6" ht="22.5" customHeight="1">
      <c r="A440" s="31"/>
      <c r="B440" s="103">
        <v>1091</v>
      </c>
      <c r="C440" s="29"/>
      <c r="D440" s="42">
        <v>4125</v>
      </c>
      <c r="E440" s="45" t="s">
        <v>32</v>
      </c>
      <c r="F440" s="1">
        <v>6500</v>
      </c>
    </row>
    <row r="441" spans="1:6" ht="19.5" customHeight="1">
      <c r="A441" s="31"/>
      <c r="B441" s="100">
        <v>1091</v>
      </c>
      <c r="C441" s="29"/>
      <c r="D441" s="51">
        <v>4129</v>
      </c>
      <c r="E441" s="53" t="s">
        <v>35</v>
      </c>
      <c r="F441" s="60">
        <v>2000</v>
      </c>
    </row>
    <row r="442" spans="1:6" ht="21.75" customHeight="1">
      <c r="A442" s="29"/>
      <c r="B442" s="42"/>
      <c r="C442" s="87">
        <v>412</v>
      </c>
      <c r="D442" s="104"/>
      <c r="E442" s="106" t="s">
        <v>174</v>
      </c>
      <c r="F442" s="131">
        <f>F437+F438+F439+F440+F441</f>
        <v>24700</v>
      </c>
    </row>
    <row r="443" spans="1:6" ht="21.75" customHeight="1">
      <c r="A443" s="31"/>
      <c r="B443" s="39"/>
      <c r="C443" s="87"/>
      <c r="D443" s="109"/>
      <c r="E443" s="80"/>
      <c r="F443" s="172"/>
    </row>
    <row r="444" spans="1:6" ht="19.5" customHeight="1">
      <c r="A444" s="31"/>
      <c r="B444" s="115">
        <v>1091</v>
      </c>
      <c r="C444" s="87"/>
      <c r="D444" s="39">
        <v>4131</v>
      </c>
      <c r="E444" s="57" t="s">
        <v>175</v>
      </c>
      <c r="F444" s="41">
        <v>13000</v>
      </c>
    </row>
    <row r="445" spans="1:6" ht="19.5" customHeight="1">
      <c r="A445" s="31"/>
      <c r="B445" s="103">
        <v>1091</v>
      </c>
      <c r="C445" s="29"/>
      <c r="D445" s="51">
        <v>4132</v>
      </c>
      <c r="E445" s="45" t="s">
        <v>179</v>
      </c>
      <c r="F445" s="1">
        <v>2000</v>
      </c>
    </row>
    <row r="446" spans="1:6" ht="19.5" customHeight="1">
      <c r="A446" s="31"/>
      <c r="B446" s="103">
        <v>1091</v>
      </c>
      <c r="C446" s="29" t="s">
        <v>136</v>
      </c>
      <c r="D446" s="42">
        <v>4135</v>
      </c>
      <c r="E446" s="45" t="s">
        <v>112</v>
      </c>
      <c r="F446" s="1">
        <v>12000</v>
      </c>
    </row>
    <row r="447" spans="1:6" ht="19.5" customHeight="1">
      <c r="A447" s="31"/>
      <c r="B447" s="100">
        <v>1091</v>
      </c>
      <c r="C447" s="29"/>
      <c r="D447" s="51">
        <v>4139</v>
      </c>
      <c r="E447" s="57" t="s">
        <v>37</v>
      </c>
      <c r="F447" s="108">
        <v>130500</v>
      </c>
    </row>
    <row r="448" spans="1:6" ht="17.25" customHeight="1">
      <c r="A448" s="31"/>
      <c r="B448" s="75"/>
      <c r="C448" s="87">
        <v>413</v>
      </c>
      <c r="D448" s="135"/>
      <c r="E448" s="173" t="s">
        <v>172</v>
      </c>
      <c r="F448" s="131">
        <f>F444+F445+F446+F447</f>
        <v>157500</v>
      </c>
    </row>
    <row r="449" spans="1:6" ht="6" customHeight="1">
      <c r="A449" s="156"/>
      <c r="B449" s="174"/>
      <c r="C449" s="24"/>
      <c r="D449" s="175"/>
      <c r="E449" s="176"/>
      <c r="F449" s="177"/>
    </row>
    <row r="450" spans="1:6" ht="21.75" customHeight="1">
      <c r="A450" s="156"/>
      <c r="B450" s="103">
        <v>1091</v>
      </c>
      <c r="C450" s="134"/>
      <c r="D450" s="75">
        <v>4313</v>
      </c>
      <c r="E450" s="178" t="s">
        <v>115</v>
      </c>
      <c r="F450" s="153">
        <v>195000</v>
      </c>
    </row>
    <row r="451" spans="1:7" s="29" customFormat="1" ht="35.25" customHeight="1" thickBot="1">
      <c r="A451" s="31"/>
      <c r="B451" s="75"/>
      <c r="C451" s="135">
        <v>431</v>
      </c>
      <c r="D451" s="110"/>
      <c r="E451" s="179" t="s">
        <v>178</v>
      </c>
      <c r="F451" s="180">
        <f>F450</f>
        <v>195000</v>
      </c>
      <c r="G451" s="120"/>
    </row>
    <row r="452" spans="1:6" ht="21.75" customHeight="1" thickBot="1">
      <c r="A452" s="307" t="s">
        <v>189</v>
      </c>
      <c r="B452" s="313"/>
      <c r="C452" s="313"/>
      <c r="D452" s="313"/>
      <c r="E452" s="314"/>
      <c r="F452" s="168">
        <f>F451+F448+F442+F435</f>
        <v>499200</v>
      </c>
    </row>
    <row r="453" spans="1:6" ht="25.5" customHeight="1" thickBot="1">
      <c r="A453" s="181">
        <v>9</v>
      </c>
      <c r="B453" s="310" t="s">
        <v>156</v>
      </c>
      <c r="C453" s="311"/>
      <c r="D453" s="311"/>
      <c r="E453" s="311"/>
      <c r="F453" s="312"/>
    </row>
    <row r="454" spans="1:6" ht="21.75" customHeight="1">
      <c r="A454" s="31"/>
      <c r="B454" s="115">
        <v>1091</v>
      </c>
      <c r="C454" s="29"/>
      <c r="D454" s="39">
        <v>4111</v>
      </c>
      <c r="E454" s="57" t="s">
        <v>58</v>
      </c>
      <c r="F454" s="41">
        <v>45000</v>
      </c>
    </row>
    <row r="455" spans="1:6" ht="24" customHeight="1">
      <c r="A455" s="31"/>
      <c r="B455" s="103">
        <v>1091</v>
      </c>
      <c r="C455" s="29"/>
      <c r="D455" s="42">
        <v>4112</v>
      </c>
      <c r="E455" s="45" t="s">
        <v>29</v>
      </c>
      <c r="F455" s="101">
        <v>19000</v>
      </c>
    </row>
    <row r="456" spans="1:6" ht="24" customHeight="1">
      <c r="A456" s="31"/>
      <c r="B456" s="103">
        <v>1091</v>
      </c>
      <c r="C456" s="29"/>
      <c r="D456" s="42">
        <v>4113</v>
      </c>
      <c r="E456" s="102" t="s">
        <v>106</v>
      </c>
      <c r="F456" s="1">
        <v>15000</v>
      </c>
    </row>
    <row r="457" spans="1:6" ht="19.5" customHeight="1">
      <c r="A457" s="31"/>
      <c r="B457" s="103">
        <v>1091</v>
      </c>
      <c r="C457" s="29"/>
      <c r="D457" s="75">
        <v>4114</v>
      </c>
      <c r="E457" s="29" t="s">
        <v>107</v>
      </c>
      <c r="F457" s="41">
        <v>9000</v>
      </c>
    </row>
    <row r="458" spans="1:6" ht="19.5" customHeight="1">
      <c r="A458" s="31"/>
      <c r="B458" s="103">
        <v>1091</v>
      </c>
      <c r="C458" s="29"/>
      <c r="D458" s="42">
        <v>4115</v>
      </c>
      <c r="E458" s="45" t="s">
        <v>19</v>
      </c>
      <c r="F458" s="41">
        <v>5000</v>
      </c>
    </row>
    <row r="459" spans="1:6" ht="19.5" customHeight="1">
      <c r="A459" s="31"/>
      <c r="B459" s="75"/>
      <c r="C459" s="87">
        <v>411</v>
      </c>
      <c r="D459" s="104"/>
      <c r="E459" s="76" t="s">
        <v>170</v>
      </c>
      <c r="F459" s="59">
        <f>F454+F455+F456+F457+F458</f>
        <v>93000</v>
      </c>
    </row>
    <row r="460" spans="1:6" ht="6.75" customHeight="1">
      <c r="A460" s="31"/>
      <c r="B460" s="75"/>
      <c r="C460" s="29"/>
      <c r="D460" s="45"/>
      <c r="E460" s="45"/>
      <c r="F460" s="105"/>
    </row>
    <row r="461" spans="1:6" ht="19.5" customHeight="1">
      <c r="A461" s="31"/>
      <c r="B461" s="103">
        <v>1091</v>
      </c>
      <c r="C461" s="29"/>
      <c r="D461" s="42">
        <v>4121</v>
      </c>
      <c r="E461" s="45" t="s">
        <v>31</v>
      </c>
      <c r="F461" s="1">
        <v>6500</v>
      </c>
    </row>
    <row r="462" spans="1:6" ht="19.5" customHeight="1">
      <c r="A462" s="31"/>
      <c r="B462" s="103">
        <v>1091</v>
      </c>
      <c r="C462" s="29"/>
      <c r="D462" s="42">
        <v>4122</v>
      </c>
      <c r="E462" s="45" t="s">
        <v>33</v>
      </c>
      <c r="F462" s="1">
        <v>3500</v>
      </c>
    </row>
    <row r="463" spans="1:6" ht="19.5" customHeight="1">
      <c r="A463" s="31"/>
      <c r="B463" s="103">
        <v>1091</v>
      </c>
      <c r="C463" s="29"/>
      <c r="D463" s="42">
        <v>4123</v>
      </c>
      <c r="E463" s="45" t="s">
        <v>34</v>
      </c>
      <c r="F463" s="1">
        <v>3500</v>
      </c>
    </row>
    <row r="464" spans="1:6" ht="19.5" customHeight="1">
      <c r="A464" s="31"/>
      <c r="B464" s="103">
        <v>1091</v>
      </c>
      <c r="C464" s="29"/>
      <c r="D464" s="42">
        <v>4125</v>
      </c>
      <c r="E464" s="45" t="s">
        <v>32</v>
      </c>
      <c r="F464" s="1">
        <v>6500</v>
      </c>
    </row>
    <row r="465" spans="1:6" ht="19.5" customHeight="1">
      <c r="A465" s="31"/>
      <c r="B465" s="103">
        <v>1091</v>
      </c>
      <c r="C465" s="29"/>
      <c r="D465" s="42">
        <v>4129</v>
      </c>
      <c r="E465" s="45" t="s">
        <v>35</v>
      </c>
      <c r="F465" s="1">
        <v>2500</v>
      </c>
    </row>
    <row r="466" spans="1:6" ht="19.5" customHeight="1">
      <c r="A466" s="182"/>
      <c r="B466" s="42"/>
      <c r="C466" s="135">
        <v>412</v>
      </c>
      <c r="D466" s="104"/>
      <c r="E466" s="106" t="s">
        <v>174</v>
      </c>
      <c r="F466" s="131">
        <f>F461+F462+F463+F464+F465</f>
        <v>22500</v>
      </c>
    </row>
    <row r="467" spans="1:6" ht="6" customHeight="1">
      <c r="A467" s="31"/>
      <c r="B467" s="75"/>
      <c r="C467" s="87"/>
      <c r="D467" s="104"/>
      <c r="E467" s="106"/>
      <c r="F467" s="131"/>
    </row>
    <row r="468" spans="1:7" ht="19.5" customHeight="1">
      <c r="A468" s="31"/>
      <c r="B468" s="103">
        <v>1091</v>
      </c>
      <c r="C468" s="87"/>
      <c r="D468" s="39">
        <v>4131</v>
      </c>
      <c r="E468" s="57" t="s">
        <v>175</v>
      </c>
      <c r="F468" s="41">
        <v>7000</v>
      </c>
      <c r="G468" s="183"/>
    </row>
    <row r="469" spans="1:7" ht="19.5" customHeight="1">
      <c r="A469" s="31"/>
      <c r="B469" s="103">
        <v>1091</v>
      </c>
      <c r="C469" s="134"/>
      <c r="D469" s="184">
        <v>4139</v>
      </c>
      <c r="E469" s="45" t="s">
        <v>37</v>
      </c>
      <c r="F469" s="1">
        <v>14000</v>
      </c>
      <c r="G469" s="183"/>
    </row>
    <row r="470" spans="1:7" ht="17.25" customHeight="1" thickBot="1">
      <c r="A470" s="31"/>
      <c r="B470" s="51"/>
      <c r="C470" s="135">
        <v>413</v>
      </c>
      <c r="D470" s="110"/>
      <c r="E470" s="185" t="s">
        <v>172</v>
      </c>
      <c r="F470" s="180">
        <f>F468+F469</f>
        <v>21000</v>
      </c>
      <c r="G470" s="183"/>
    </row>
    <row r="471" spans="1:7" ht="23.25" customHeight="1" thickBot="1" thickTop="1">
      <c r="A471" s="288" t="s">
        <v>190</v>
      </c>
      <c r="B471" s="301"/>
      <c r="C471" s="301"/>
      <c r="D471" s="301"/>
      <c r="E471" s="301"/>
      <c r="F471" s="86">
        <f>F470+F466+F459</f>
        <v>136500</v>
      </c>
      <c r="G471" s="183"/>
    </row>
    <row r="472" spans="1:7" ht="29.25" customHeight="1">
      <c r="A472" s="266"/>
      <c r="B472" s="267"/>
      <c r="C472" s="267"/>
      <c r="D472" s="267"/>
      <c r="E472" s="267"/>
      <c r="F472" s="268"/>
      <c r="G472" s="183"/>
    </row>
    <row r="473" spans="1:7" ht="15.75" customHeight="1" thickBot="1">
      <c r="A473" s="269"/>
      <c r="B473" s="270"/>
      <c r="C473" s="270"/>
      <c r="D473" s="270"/>
      <c r="E473" s="270"/>
      <c r="F473" s="271"/>
      <c r="G473" s="183"/>
    </row>
    <row r="474" spans="1:6" ht="17.25" customHeight="1">
      <c r="A474" s="92" t="s">
        <v>3</v>
      </c>
      <c r="B474" s="93" t="s">
        <v>5</v>
      </c>
      <c r="C474" s="92" t="s">
        <v>206</v>
      </c>
      <c r="D474" s="94" t="s">
        <v>206</v>
      </c>
      <c r="E474" s="68" t="s">
        <v>2</v>
      </c>
      <c r="F474" s="22" t="s">
        <v>7</v>
      </c>
    </row>
    <row r="475" spans="1:6" ht="19.5" customHeight="1" thickBot="1">
      <c r="A475" s="95" t="s">
        <v>4</v>
      </c>
      <c r="B475" s="96" t="s">
        <v>4</v>
      </c>
      <c r="C475" s="95" t="s">
        <v>4</v>
      </c>
      <c r="D475" s="97" t="s">
        <v>4</v>
      </c>
      <c r="E475" s="71"/>
      <c r="F475" s="28">
        <v>2007</v>
      </c>
    </row>
    <row r="476" spans="1:7" ht="27" customHeight="1">
      <c r="A476" s="113">
        <v>10</v>
      </c>
      <c r="B476" s="295" t="s">
        <v>149</v>
      </c>
      <c r="C476" s="303"/>
      <c r="D476" s="303"/>
      <c r="E476" s="303"/>
      <c r="F476" s="351"/>
      <c r="G476" s="183"/>
    </row>
    <row r="477" spans="1:7" ht="25.5" customHeight="1">
      <c r="A477" s="31"/>
      <c r="B477" s="103">
        <v>820</v>
      </c>
      <c r="C477" s="29"/>
      <c r="D477" s="42">
        <v>4111</v>
      </c>
      <c r="E477" s="45" t="s">
        <v>58</v>
      </c>
      <c r="F477" s="1">
        <v>70000</v>
      </c>
      <c r="G477" s="183"/>
    </row>
    <row r="478" spans="1:7" ht="21.75" customHeight="1">
      <c r="A478" s="31"/>
      <c r="B478" s="103">
        <v>820</v>
      </c>
      <c r="C478" s="29"/>
      <c r="D478" s="42">
        <v>4112</v>
      </c>
      <c r="E478" s="45" t="s">
        <v>29</v>
      </c>
      <c r="F478" s="101">
        <v>17000</v>
      </c>
      <c r="G478" s="183"/>
    </row>
    <row r="479" spans="1:7" ht="24" customHeight="1">
      <c r="A479" s="31"/>
      <c r="B479" s="103">
        <v>820</v>
      </c>
      <c r="C479" s="29"/>
      <c r="D479" s="42">
        <v>4113</v>
      </c>
      <c r="E479" s="102" t="s">
        <v>106</v>
      </c>
      <c r="F479" s="1">
        <v>21000</v>
      </c>
      <c r="G479" s="183"/>
    </row>
    <row r="480" spans="1:6" ht="21" customHeight="1">
      <c r="A480" s="31"/>
      <c r="B480" s="103">
        <v>820</v>
      </c>
      <c r="C480" s="29"/>
      <c r="D480" s="75">
        <v>4114</v>
      </c>
      <c r="E480" s="29" t="s">
        <v>107</v>
      </c>
      <c r="F480" s="41">
        <v>18000</v>
      </c>
    </row>
    <row r="481" spans="1:6" ht="21" customHeight="1">
      <c r="A481" s="186"/>
      <c r="B481" s="103">
        <v>820</v>
      </c>
      <c r="C481" s="29"/>
      <c r="D481" s="42">
        <v>4115</v>
      </c>
      <c r="E481" s="45" t="s">
        <v>19</v>
      </c>
      <c r="F481" s="41">
        <v>3000</v>
      </c>
    </row>
    <row r="482" spans="1:6" ht="22.5" customHeight="1">
      <c r="A482" s="31"/>
      <c r="B482" s="75"/>
      <c r="C482" s="87">
        <v>411</v>
      </c>
      <c r="D482" s="104"/>
      <c r="E482" s="76" t="s">
        <v>170</v>
      </c>
      <c r="F482" s="59">
        <f>F477+F478+F479+F480+F481</f>
        <v>129000</v>
      </c>
    </row>
    <row r="483" spans="1:6" ht="9" customHeight="1">
      <c r="A483" s="31"/>
      <c r="B483" s="75"/>
      <c r="C483" s="29"/>
      <c r="D483" s="45"/>
      <c r="E483" s="45"/>
      <c r="F483" s="105"/>
    </row>
    <row r="484" spans="1:6" ht="21.75" customHeight="1">
      <c r="A484" s="31"/>
      <c r="B484" s="103">
        <v>820</v>
      </c>
      <c r="C484" s="29"/>
      <c r="D484" s="42">
        <v>4121</v>
      </c>
      <c r="E484" s="45" t="s">
        <v>31</v>
      </c>
      <c r="F484" s="1">
        <v>8000</v>
      </c>
    </row>
    <row r="485" spans="1:6" ht="24" customHeight="1">
      <c r="A485" s="31"/>
      <c r="B485" s="103">
        <v>820</v>
      </c>
      <c r="C485" s="29"/>
      <c r="D485" s="42">
        <v>4122</v>
      </c>
      <c r="E485" s="45" t="s">
        <v>33</v>
      </c>
      <c r="F485" s="1">
        <v>4500</v>
      </c>
    </row>
    <row r="486" spans="1:6" ht="19.5" customHeight="1">
      <c r="A486" s="31"/>
      <c r="B486" s="103">
        <v>820</v>
      </c>
      <c r="C486" s="29"/>
      <c r="D486" s="42">
        <v>4123</v>
      </c>
      <c r="E486" s="45" t="s">
        <v>34</v>
      </c>
      <c r="F486" s="1">
        <v>4200</v>
      </c>
    </row>
    <row r="487" spans="1:6" ht="19.5" customHeight="1">
      <c r="A487" s="31"/>
      <c r="B487" s="103">
        <v>820</v>
      </c>
      <c r="C487" s="29"/>
      <c r="D487" s="42">
        <v>4125</v>
      </c>
      <c r="E487" s="45" t="s">
        <v>32</v>
      </c>
      <c r="F487" s="1">
        <v>8000</v>
      </c>
    </row>
    <row r="488" spans="1:6" ht="19.5" customHeight="1">
      <c r="A488" s="31"/>
      <c r="B488" s="100">
        <v>820</v>
      </c>
      <c r="C488" s="29"/>
      <c r="D488" s="51">
        <v>4129</v>
      </c>
      <c r="E488" s="53" t="s">
        <v>35</v>
      </c>
      <c r="F488" s="60">
        <v>4000</v>
      </c>
    </row>
    <row r="489" spans="1:6" ht="21.75" customHeight="1">
      <c r="A489" s="29"/>
      <c r="B489" s="42"/>
      <c r="C489" s="87">
        <v>412</v>
      </c>
      <c r="D489" s="104"/>
      <c r="E489" s="106" t="s">
        <v>174</v>
      </c>
      <c r="F489" s="131">
        <f>F484+F485+F486+F487+F488</f>
        <v>28700</v>
      </c>
    </row>
    <row r="490" spans="1:6" ht="4.5" customHeight="1">
      <c r="A490" s="31"/>
      <c r="B490" s="39"/>
      <c r="C490" s="87"/>
      <c r="D490" s="109"/>
      <c r="E490" s="80"/>
      <c r="F490" s="172"/>
    </row>
    <row r="491" spans="1:6" ht="21" customHeight="1">
      <c r="A491" s="31"/>
      <c r="B491" s="115">
        <v>820</v>
      </c>
      <c r="C491" s="29"/>
      <c r="D491" s="39">
        <v>4131</v>
      </c>
      <c r="E491" s="57" t="s">
        <v>175</v>
      </c>
      <c r="F491" s="41">
        <v>13000</v>
      </c>
    </row>
    <row r="492" spans="1:6" ht="24" customHeight="1">
      <c r="A492" s="31"/>
      <c r="B492" s="103">
        <v>820</v>
      </c>
      <c r="C492" s="29"/>
      <c r="D492" s="51">
        <v>4132</v>
      </c>
      <c r="E492" s="45" t="s">
        <v>179</v>
      </c>
      <c r="F492" s="1">
        <v>5000</v>
      </c>
    </row>
    <row r="493" spans="1:6" ht="19.5" customHeight="1">
      <c r="A493" s="31"/>
      <c r="B493" s="103">
        <v>820</v>
      </c>
      <c r="C493" s="29"/>
      <c r="D493" s="42">
        <v>4135</v>
      </c>
      <c r="E493" s="45" t="s">
        <v>112</v>
      </c>
      <c r="F493" s="1">
        <v>20000</v>
      </c>
    </row>
    <row r="494" spans="1:6" ht="19.5" customHeight="1">
      <c r="A494" s="31"/>
      <c r="B494" s="103">
        <v>820</v>
      </c>
      <c r="C494" s="29"/>
      <c r="D494" s="51">
        <v>4139</v>
      </c>
      <c r="E494" s="57" t="s">
        <v>37</v>
      </c>
      <c r="F494" s="108">
        <v>648000</v>
      </c>
    </row>
    <row r="495" spans="1:6" ht="21.75" customHeight="1">
      <c r="A495" s="31"/>
      <c r="B495" s="39"/>
      <c r="C495" s="87">
        <v>413</v>
      </c>
      <c r="D495" s="154"/>
      <c r="E495" s="187" t="s">
        <v>172</v>
      </c>
      <c r="F495" s="131">
        <f>F494+F493+F492+F491</f>
        <v>686000</v>
      </c>
    </row>
    <row r="496" spans="1:6" ht="6" customHeight="1">
      <c r="A496" s="31"/>
      <c r="B496" s="75"/>
      <c r="C496" s="87"/>
      <c r="D496" s="188"/>
      <c r="E496" s="187"/>
      <c r="F496" s="189"/>
    </row>
    <row r="497" spans="1:6" ht="15" customHeight="1">
      <c r="A497" s="156"/>
      <c r="B497" s="158">
        <v>820</v>
      </c>
      <c r="C497" s="29"/>
      <c r="D497" s="39">
        <v>4313</v>
      </c>
      <c r="E497" s="151" t="s">
        <v>115</v>
      </c>
      <c r="F497" s="190">
        <v>101000</v>
      </c>
    </row>
    <row r="498" spans="1:6" ht="29.25" customHeight="1" thickBot="1">
      <c r="A498" s="31"/>
      <c r="B498" s="51"/>
      <c r="C498" s="87">
        <v>431</v>
      </c>
      <c r="D498" s="135"/>
      <c r="E498" s="191" t="s">
        <v>178</v>
      </c>
      <c r="F498" s="180">
        <f>F497</f>
        <v>101000</v>
      </c>
    </row>
    <row r="499" spans="1:6" ht="28.5" customHeight="1" thickBot="1" thickTop="1">
      <c r="A499" s="288" t="s">
        <v>191</v>
      </c>
      <c r="B499" s="293"/>
      <c r="C499" s="293"/>
      <c r="D499" s="293"/>
      <c r="E499" s="294"/>
      <c r="F499" s="112">
        <f>F498+F495+F489+F482</f>
        <v>944700</v>
      </c>
    </row>
    <row r="500" spans="1:6" ht="27.75" customHeight="1" thickBot="1">
      <c r="A500" s="181">
        <v>11</v>
      </c>
      <c r="B500" s="285" t="s">
        <v>73</v>
      </c>
      <c r="C500" s="286"/>
      <c r="D500" s="286"/>
      <c r="E500" s="286"/>
      <c r="F500" s="287"/>
    </row>
    <row r="501" spans="1:6" ht="21.75" customHeight="1">
      <c r="A501" s="31"/>
      <c r="B501" s="115">
        <v>820</v>
      </c>
      <c r="C501" s="29"/>
      <c r="D501" s="39">
        <v>4111</v>
      </c>
      <c r="E501" s="57" t="s">
        <v>58</v>
      </c>
      <c r="F501" s="41">
        <v>104000</v>
      </c>
    </row>
    <row r="502" spans="1:6" ht="24" customHeight="1">
      <c r="A502" s="31"/>
      <c r="B502" s="103">
        <v>820</v>
      </c>
      <c r="C502" s="29"/>
      <c r="D502" s="42">
        <v>4112</v>
      </c>
      <c r="E502" s="45" t="s">
        <v>29</v>
      </c>
      <c r="F502" s="101">
        <v>20800</v>
      </c>
    </row>
    <row r="503" spans="1:6" ht="19.5" customHeight="1">
      <c r="A503" s="31"/>
      <c r="B503" s="103">
        <v>820</v>
      </c>
      <c r="C503" s="29"/>
      <c r="D503" s="42">
        <v>4113</v>
      </c>
      <c r="E503" s="102" t="s">
        <v>106</v>
      </c>
      <c r="F503" s="1">
        <v>31700</v>
      </c>
    </row>
    <row r="504" spans="1:6" ht="21" customHeight="1">
      <c r="A504" s="31"/>
      <c r="B504" s="103">
        <v>820</v>
      </c>
      <c r="C504" s="29"/>
      <c r="D504" s="75">
        <v>4114</v>
      </c>
      <c r="E504" s="29" t="s">
        <v>107</v>
      </c>
      <c r="F504" s="41">
        <v>26700</v>
      </c>
    </row>
    <row r="505" spans="1:6" ht="21.75" customHeight="1">
      <c r="A505" s="31"/>
      <c r="B505" s="103">
        <v>820</v>
      </c>
      <c r="C505" s="29"/>
      <c r="D505" s="42">
        <v>4115</v>
      </c>
      <c r="E505" s="45" t="s">
        <v>19</v>
      </c>
      <c r="F505" s="41">
        <v>3800</v>
      </c>
    </row>
    <row r="506" spans="1:6" ht="24" customHeight="1">
      <c r="A506" s="31"/>
      <c r="B506" s="42"/>
      <c r="C506" s="87">
        <v>411</v>
      </c>
      <c r="D506" s="104"/>
      <c r="E506" s="76" t="s">
        <v>170</v>
      </c>
      <c r="F506" s="59">
        <f>F501+F502+F503+F504+F505</f>
        <v>187000</v>
      </c>
    </row>
    <row r="507" spans="1:6" ht="7.5" customHeight="1">
      <c r="A507" s="31"/>
      <c r="B507" s="42"/>
      <c r="C507" s="29"/>
      <c r="D507" s="45"/>
      <c r="E507" s="45"/>
      <c r="F507" s="105"/>
    </row>
    <row r="508" spans="1:6" ht="19.5" customHeight="1">
      <c r="A508" s="31"/>
      <c r="B508" s="103">
        <v>820</v>
      </c>
      <c r="C508" s="29"/>
      <c r="D508" s="42">
        <v>4121</v>
      </c>
      <c r="E508" s="45" t="s">
        <v>31</v>
      </c>
      <c r="F508" s="1">
        <v>12600</v>
      </c>
    </row>
    <row r="509" spans="1:6" ht="19.5" customHeight="1">
      <c r="A509" s="31"/>
      <c r="B509" s="115">
        <v>820</v>
      </c>
      <c r="C509" s="29"/>
      <c r="D509" s="42">
        <v>4122</v>
      </c>
      <c r="E509" s="45" t="s">
        <v>33</v>
      </c>
      <c r="F509" s="1">
        <v>7400</v>
      </c>
    </row>
    <row r="510" spans="1:6" ht="19.5" customHeight="1">
      <c r="A510" s="31"/>
      <c r="B510" s="115">
        <v>820</v>
      </c>
      <c r="C510" s="29"/>
      <c r="D510" s="42">
        <v>4123</v>
      </c>
      <c r="E510" s="45" t="s">
        <v>34</v>
      </c>
      <c r="F510" s="1">
        <v>6000</v>
      </c>
    </row>
    <row r="511" spans="1:6" ht="19.5" customHeight="1">
      <c r="A511" s="31"/>
      <c r="B511" s="115">
        <v>820</v>
      </c>
      <c r="C511" s="29"/>
      <c r="D511" s="42">
        <v>4125</v>
      </c>
      <c r="E511" s="45" t="s">
        <v>32</v>
      </c>
      <c r="F511" s="1">
        <v>10000</v>
      </c>
    </row>
    <row r="512" spans="1:6" ht="19.5" customHeight="1">
      <c r="A512" s="31"/>
      <c r="B512" s="115">
        <v>820</v>
      </c>
      <c r="C512" s="29"/>
      <c r="D512" s="42">
        <v>4129</v>
      </c>
      <c r="E512" s="45" t="s">
        <v>146</v>
      </c>
      <c r="F512" s="1">
        <v>8000</v>
      </c>
    </row>
    <row r="513" spans="1:6" ht="21.75" customHeight="1">
      <c r="A513" s="31"/>
      <c r="B513" s="42"/>
      <c r="C513" s="87">
        <v>412</v>
      </c>
      <c r="D513" s="104"/>
      <c r="E513" s="106" t="s">
        <v>174</v>
      </c>
      <c r="F513" s="59">
        <f>F508+F509+F510+F511+F512</f>
        <v>44000</v>
      </c>
    </row>
    <row r="514" spans="1:6" ht="7.5" customHeight="1">
      <c r="A514" s="31"/>
      <c r="B514" s="39"/>
      <c r="C514" s="87"/>
      <c r="D514" s="104"/>
      <c r="E514" s="106"/>
      <c r="F514" s="59"/>
    </row>
    <row r="515" spans="1:6" ht="19.5" customHeight="1">
      <c r="A515" s="31"/>
      <c r="B515" s="115">
        <v>820</v>
      </c>
      <c r="C515" s="87"/>
      <c r="D515" s="42">
        <v>4131</v>
      </c>
      <c r="E515" s="45" t="s">
        <v>175</v>
      </c>
      <c r="F515" s="1">
        <v>12000</v>
      </c>
    </row>
    <row r="516" spans="1:7" ht="19.5" customHeight="1">
      <c r="A516" s="31"/>
      <c r="B516" s="115">
        <v>820</v>
      </c>
      <c r="C516" s="134"/>
      <c r="D516" s="184">
        <v>4139</v>
      </c>
      <c r="E516" s="45" t="s">
        <v>37</v>
      </c>
      <c r="F516" s="1">
        <v>45000</v>
      </c>
      <c r="G516" s="144"/>
    </row>
    <row r="517" spans="1:6" ht="15" customHeight="1">
      <c r="A517" s="31"/>
      <c r="B517" s="51"/>
      <c r="C517" s="135">
        <v>413</v>
      </c>
      <c r="D517" s="110"/>
      <c r="E517" s="185" t="s">
        <v>172</v>
      </c>
      <c r="F517" s="180">
        <f>F515+F516</f>
        <v>57000</v>
      </c>
    </row>
    <row r="518" spans="1:6" ht="26.25" customHeight="1" thickBot="1">
      <c r="A518" s="304" t="s">
        <v>192</v>
      </c>
      <c r="B518" s="305"/>
      <c r="C518" s="305"/>
      <c r="D518" s="305"/>
      <c r="E518" s="306"/>
      <c r="F518" s="192">
        <f>F517+F513+F506</f>
        <v>288000</v>
      </c>
    </row>
    <row r="519" spans="1:6" ht="31.5" customHeight="1">
      <c r="A519" s="213"/>
      <c r="B519" s="214"/>
      <c r="C519" s="214"/>
      <c r="D519" s="214"/>
      <c r="E519" s="214"/>
      <c r="F519" s="283"/>
    </row>
    <row r="520" spans="1:6" ht="31.5" customHeight="1" thickBot="1">
      <c r="A520" s="169"/>
      <c r="B520" s="170"/>
      <c r="C520" s="170"/>
      <c r="D520" s="170"/>
      <c r="E520" s="170"/>
      <c r="F520" s="171"/>
    </row>
    <row r="521" spans="1:6" ht="17.25" customHeight="1">
      <c r="A521" s="92" t="s">
        <v>3</v>
      </c>
      <c r="B521" s="93" t="s">
        <v>5</v>
      </c>
      <c r="C521" s="92" t="s">
        <v>206</v>
      </c>
      <c r="D521" s="94" t="s">
        <v>206</v>
      </c>
      <c r="E521" s="68" t="s">
        <v>2</v>
      </c>
      <c r="F521" s="22" t="s">
        <v>7</v>
      </c>
    </row>
    <row r="522" spans="1:6" ht="19.5" customHeight="1" thickBot="1">
      <c r="A522" s="95" t="s">
        <v>4</v>
      </c>
      <c r="B522" s="96" t="s">
        <v>4</v>
      </c>
      <c r="C522" s="95" t="s">
        <v>4</v>
      </c>
      <c r="D522" s="97" t="s">
        <v>4</v>
      </c>
      <c r="E522" s="71"/>
      <c r="F522" s="28">
        <v>2007</v>
      </c>
    </row>
    <row r="523" spans="1:6" ht="33" customHeight="1">
      <c r="A523" s="113">
        <v>12</v>
      </c>
      <c r="B523" s="303" t="s">
        <v>139</v>
      </c>
      <c r="C523" s="299"/>
      <c r="D523" s="299"/>
      <c r="E523" s="299"/>
      <c r="F523" s="300"/>
    </row>
    <row r="524" spans="1:6" ht="19.5" customHeight="1">
      <c r="A524" s="31"/>
      <c r="B524" s="115">
        <v>820</v>
      </c>
      <c r="C524" s="29"/>
      <c r="D524" s="42">
        <v>4111</v>
      </c>
      <c r="E524" s="45" t="s">
        <v>58</v>
      </c>
      <c r="F524" s="1">
        <v>92000</v>
      </c>
    </row>
    <row r="525" spans="1:6" ht="19.5" customHeight="1">
      <c r="A525" s="31"/>
      <c r="B525" s="115">
        <v>820</v>
      </c>
      <c r="C525" s="29"/>
      <c r="D525" s="42">
        <v>4112</v>
      </c>
      <c r="E525" s="45" t="s">
        <v>29</v>
      </c>
      <c r="F525" s="101">
        <v>18000</v>
      </c>
    </row>
    <row r="526" spans="1:6" ht="19.5" customHeight="1">
      <c r="A526" s="31"/>
      <c r="B526" s="115">
        <v>820</v>
      </c>
      <c r="C526" s="29"/>
      <c r="D526" s="42">
        <v>4113</v>
      </c>
      <c r="E526" s="102" t="s">
        <v>106</v>
      </c>
      <c r="F526" s="1">
        <v>26000</v>
      </c>
    </row>
    <row r="527" spans="1:6" ht="19.5" customHeight="1">
      <c r="A527" s="31"/>
      <c r="B527" s="115">
        <v>820</v>
      </c>
      <c r="C527" s="29"/>
      <c r="D527" s="75">
        <v>4114</v>
      </c>
      <c r="E527" s="29" t="s">
        <v>107</v>
      </c>
      <c r="F527" s="41">
        <v>22000</v>
      </c>
    </row>
    <row r="528" spans="1:6" ht="19.5" customHeight="1">
      <c r="A528" s="31"/>
      <c r="B528" s="115">
        <v>820</v>
      </c>
      <c r="C528" s="29"/>
      <c r="D528" s="42">
        <v>4115</v>
      </c>
      <c r="E528" s="45" t="s">
        <v>19</v>
      </c>
      <c r="F528" s="41">
        <v>3500</v>
      </c>
    </row>
    <row r="529" spans="1:6" ht="19.5" customHeight="1">
      <c r="A529" s="31"/>
      <c r="B529" s="42"/>
      <c r="C529" s="87">
        <v>411</v>
      </c>
      <c r="D529" s="104"/>
      <c r="E529" s="76" t="s">
        <v>170</v>
      </c>
      <c r="F529" s="59">
        <f>F524+F525+F526+F527+F528</f>
        <v>161500</v>
      </c>
    </row>
    <row r="530" spans="1:6" ht="13.5" customHeight="1">
      <c r="A530" s="31"/>
      <c r="B530" s="42"/>
      <c r="C530" s="29"/>
      <c r="D530" s="45"/>
      <c r="E530" s="45"/>
      <c r="F530" s="105"/>
    </row>
    <row r="531" spans="1:6" ht="19.5" customHeight="1">
      <c r="A531" s="31"/>
      <c r="B531" s="103">
        <v>820</v>
      </c>
      <c r="C531" s="29"/>
      <c r="D531" s="42">
        <v>4121</v>
      </c>
      <c r="E531" s="45" t="s">
        <v>31</v>
      </c>
      <c r="F531" s="1">
        <v>12500</v>
      </c>
    </row>
    <row r="532" spans="1:6" ht="19.5" customHeight="1">
      <c r="A532" s="31"/>
      <c r="B532" s="103">
        <v>820</v>
      </c>
      <c r="C532" s="29"/>
      <c r="D532" s="42">
        <v>4122</v>
      </c>
      <c r="E532" s="45" t="s">
        <v>33</v>
      </c>
      <c r="F532" s="1">
        <v>7400</v>
      </c>
    </row>
    <row r="533" spans="1:6" ht="19.5" customHeight="1">
      <c r="A533" s="31"/>
      <c r="B533" s="103">
        <v>820</v>
      </c>
      <c r="C533" s="29"/>
      <c r="D533" s="42">
        <v>4123</v>
      </c>
      <c r="E533" s="45" t="s">
        <v>34</v>
      </c>
      <c r="F533" s="1">
        <v>6000</v>
      </c>
    </row>
    <row r="534" spans="1:6" ht="19.5" customHeight="1">
      <c r="A534" s="31"/>
      <c r="B534" s="103">
        <v>820</v>
      </c>
      <c r="C534" s="29"/>
      <c r="D534" s="42">
        <v>4125</v>
      </c>
      <c r="E534" s="45" t="s">
        <v>32</v>
      </c>
      <c r="F534" s="1">
        <v>11000</v>
      </c>
    </row>
    <row r="535" spans="1:6" ht="19.5" customHeight="1">
      <c r="A535" s="31"/>
      <c r="B535" s="100">
        <v>820</v>
      </c>
      <c r="C535" s="29"/>
      <c r="D535" s="51">
        <v>4129</v>
      </c>
      <c r="E535" s="53" t="s">
        <v>146</v>
      </c>
      <c r="F535" s="60">
        <v>4000</v>
      </c>
    </row>
    <row r="536" spans="1:6" ht="19.5" customHeight="1">
      <c r="A536" s="29"/>
      <c r="B536" s="42"/>
      <c r="C536" s="87">
        <v>412</v>
      </c>
      <c r="D536" s="104"/>
      <c r="E536" s="106" t="s">
        <v>174</v>
      </c>
      <c r="F536" s="131">
        <f>F531+F532+F533+F534+F535</f>
        <v>40900</v>
      </c>
    </row>
    <row r="537" spans="1:6" ht="19.5" customHeight="1">
      <c r="A537" s="31"/>
      <c r="B537" s="115">
        <v>820</v>
      </c>
      <c r="C537" s="87"/>
      <c r="D537" s="39">
        <v>4131</v>
      </c>
      <c r="E537" s="57" t="s">
        <v>175</v>
      </c>
      <c r="F537" s="41">
        <v>22000</v>
      </c>
    </row>
    <row r="538" spans="1:6" ht="19.5" customHeight="1">
      <c r="A538" s="31"/>
      <c r="B538" s="103">
        <v>820</v>
      </c>
      <c r="C538" s="134"/>
      <c r="D538" s="184">
        <v>4139</v>
      </c>
      <c r="E538" s="45" t="s">
        <v>37</v>
      </c>
      <c r="F538" s="1">
        <v>38000</v>
      </c>
    </row>
    <row r="539" spans="1:6" ht="19.5" customHeight="1" thickBot="1">
      <c r="A539" s="193"/>
      <c r="B539" s="139"/>
      <c r="C539" s="140">
        <v>413</v>
      </c>
      <c r="D539" s="121"/>
      <c r="E539" s="194" t="s">
        <v>172</v>
      </c>
      <c r="F539" s="123">
        <f>F537+F538</f>
        <v>60000</v>
      </c>
    </row>
    <row r="540" spans="1:6" ht="33" customHeight="1" thickBot="1" thickTop="1">
      <c r="A540" s="345" t="s">
        <v>193</v>
      </c>
      <c r="B540" s="346"/>
      <c r="C540" s="346"/>
      <c r="D540" s="346"/>
      <c r="E540" s="347"/>
      <c r="F540" s="86">
        <f>F539+F536+F529</f>
        <v>262400</v>
      </c>
    </row>
    <row r="541" spans="1:7" ht="33" customHeight="1">
      <c r="A541" s="165"/>
      <c r="B541" s="170"/>
      <c r="C541" s="170"/>
      <c r="D541" s="170"/>
      <c r="E541" s="170"/>
      <c r="F541" s="171"/>
      <c r="G541" s="120"/>
    </row>
    <row r="542" spans="1:7" ht="8.25" customHeight="1" thickBot="1">
      <c r="A542" s="165"/>
      <c r="B542" s="170"/>
      <c r="C542" s="170"/>
      <c r="D542" s="170"/>
      <c r="E542" s="170"/>
      <c r="F542" s="171"/>
      <c r="G542" s="120"/>
    </row>
    <row r="543" spans="1:6" ht="33" customHeight="1" thickBot="1">
      <c r="A543" s="98">
        <v>13</v>
      </c>
      <c r="B543" s="348" t="s">
        <v>140</v>
      </c>
      <c r="C543" s="349"/>
      <c r="D543" s="349"/>
      <c r="E543" s="349"/>
      <c r="F543" s="350"/>
    </row>
    <row r="544" spans="1:6" ht="19.5" customHeight="1">
      <c r="A544" s="31"/>
      <c r="B544" s="115">
        <v>820</v>
      </c>
      <c r="C544" s="29"/>
      <c r="D544" s="39">
        <v>4111</v>
      </c>
      <c r="E544" s="57" t="s">
        <v>58</v>
      </c>
      <c r="F544" s="41">
        <v>136000</v>
      </c>
    </row>
    <row r="545" spans="1:6" ht="19.5" customHeight="1">
      <c r="A545" s="31"/>
      <c r="B545" s="115">
        <v>820</v>
      </c>
      <c r="C545" s="29"/>
      <c r="D545" s="42">
        <v>4112</v>
      </c>
      <c r="E545" s="45" t="s">
        <v>29</v>
      </c>
      <c r="F545" s="101">
        <v>29000</v>
      </c>
    </row>
    <row r="546" spans="1:6" ht="19.5" customHeight="1">
      <c r="A546" s="31"/>
      <c r="B546" s="115">
        <v>820</v>
      </c>
      <c r="C546" s="29"/>
      <c r="D546" s="42">
        <v>4113</v>
      </c>
      <c r="E546" s="102" t="s">
        <v>106</v>
      </c>
      <c r="F546" s="1">
        <v>38500</v>
      </c>
    </row>
    <row r="547" spans="1:6" ht="19.5" customHeight="1">
      <c r="A547" s="31"/>
      <c r="B547" s="115">
        <v>820</v>
      </c>
      <c r="C547" s="29"/>
      <c r="D547" s="75">
        <v>4114</v>
      </c>
      <c r="E547" s="29" t="s">
        <v>107</v>
      </c>
      <c r="F547" s="41">
        <v>35900</v>
      </c>
    </row>
    <row r="548" spans="1:6" ht="19.5" customHeight="1">
      <c r="A548" s="31"/>
      <c r="B548" s="115">
        <v>820</v>
      </c>
      <c r="C548" s="29"/>
      <c r="D548" s="42">
        <v>4115</v>
      </c>
      <c r="E548" s="45" t="s">
        <v>19</v>
      </c>
      <c r="F548" s="41">
        <v>5600</v>
      </c>
    </row>
    <row r="549" spans="1:6" ht="19.5" customHeight="1">
      <c r="A549" s="31"/>
      <c r="B549" s="42"/>
      <c r="C549" s="87">
        <v>411</v>
      </c>
      <c r="D549" s="104"/>
      <c r="E549" s="76" t="s">
        <v>170</v>
      </c>
      <c r="F549" s="59">
        <f>F544+F545+F546+F547+F548</f>
        <v>245000</v>
      </c>
    </row>
    <row r="550" spans="1:6" ht="12.75" customHeight="1">
      <c r="A550" s="31"/>
      <c r="B550" s="42"/>
      <c r="C550" s="29"/>
      <c r="D550" s="45"/>
      <c r="E550" s="45"/>
      <c r="F550" s="105"/>
    </row>
    <row r="551" spans="1:6" ht="19.5" customHeight="1">
      <c r="A551" s="31"/>
      <c r="B551" s="103">
        <v>820</v>
      </c>
      <c r="C551" s="29"/>
      <c r="D551" s="42">
        <v>4121</v>
      </c>
      <c r="E551" s="45" t="s">
        <v>31</v>
      </c>
      <c r="F551" s="1">
        <v>16000</v>
      </c>
    </row>
    <row r="552" spans="1:6" ht="19.5" customHeight="1">
      <c r="A552" s="31"/>
      <c r="B552" s="115">
        <v>820</v>
      </c>
      <c r="C552" s="29"/>
      <c r="D552" s="42">
        <v>4122</v>
      </c>
      <c r="E552" s="45" t="s">
        <v>33</v>
      </c>
      <c r="F552" s="1">
        <v>9500</v>
      </c>
    </row>
    <row r="553" spans="1:6" ht="19.5" customHeight="1">
      <c r="A553" s="31"/>
      <c r="B553" s="115">
        <v>820</v>
      </c>
      <c r="C553" s="29"/>
      <c r="D553" s="42">
        <v>4123</v>
      </c>
      <c r="E553" s="45" t="s">
        <v>34</v>
      </c>
      <c r="F553" s="1">
        <v>8000</v>
      </c>
    </row>
    <row r="554" spans="1:6" ht="19.5" customHeight="1">
      <c r="A554" s="31"/>
      <c r="B554" s="115">
        <v>820</v>
      </c>
      <c r="C554" s="29"/>
      <c r="D554" s="42">
        <v>4125</v>
      </c>
      <c r="E554" s="45" t="s">
        <v>32</v>
      </c>
      <c r="F554" s="1">
        <v>13000</v>
      </c>
    </row>
    <row r="555" spans="1:6" ht="19.5" customHeight="1">
      <c r="A555" s="31"/>
      <c r="B555" s="115">
        <v>820</v>
      </c>
      <c r="C555" s="29"/>
      <c r="D555" s="42">
        <v>4129</v>
      </c>
      <c r="E555" s="45" t="s">
        <v>146</v>
      </c>
      <c r="F555" s="1">
        <v>9000</v>
      </c>
    </row>
    <row r="556" spans="1:6" ht="19.5" customHeight="1">
      <c r="A556" s="31"/>
      <c r="B556" s="42"/>
      <c r="C556" s="87">
        <v>412</v>
      </c>
      <c r="D556" s="104"/>
      <c r="E556" s="106" t="s">
        <v>174</v>
      </c>
      <c r="F556" s="59">
        <f>F551+F552+F553+F554+F555</f>
        <v>55500</v>
      </c>
    </row>
    <row r="557" spans="1:6" ht="11.25" customHeight="1">
      <c r="A557" s="31"/>
      <c r="B557" s="42"/>
      <c r="C557" s="29"/>
      <c r="D557" s="114"/>
      <c r="E557" s="45" t="s">
        <v>137</v>
      </c>
      <c r="F557" s="105"/>
    </row>
    <row r="558" spans="1:6" ht="19.5" customHeight="1">
      <c r="A558" s="31"/>
      <c r="B558" s="103">
        <v>820</v>
      </c>
      <c r="C558" s="87"/>
      <c r="D558" s="42">
        <v>4131</v>
      </c>
      <c r="E558" s="45" t="s">
        <v>175</v>
      </c>
      <c r="F558" s="1">
        <v>12000</v>
      </c>
    </row>
    <row r="559" spans="1:6" ht="19.5" customHeight="1">
      <c r="A559" s="31"/>
      <c r="B559" s="158">
        <v>820</v>
      </c>
      <c r="C559" s="134"/>
      <c r="D559" s="195">
        <v>4139</v>
      </c>
      <c r="E559" s="45" t="s">
        <v>37</v>
      </c>
      <c r="F559" s="1">
        <v>95000</v>
      </c>
    </row>
    <row r="560" spans="1:6" ht="19.5" customHeight="1" thickBot="1">
      <c r="A560" s="31"/>
      <c r="B560" s="75"/>
      <c r="C560" s="135">
        <v>413</v>
      </c>
      <c r="D560" s="110"/>
      <c r="E560" s="185" t="s">
        <v>172</v>
      </c>
      <c r="F560" s="180">
        <f>F558+F559</f>
        <v>107000</v>
      </c>
    </row>
    <row r="561" spans="1:6" ht="33" customHeight="1" thickBot="1">
      <c r="A561" s="307" t="s">
        <v>194</v>
      </c>
      <c r="B561" s="308"/>
      <c r="C561" s="308"/>
      <c r="D561" s="308"/>
      <c r="E561" s="309"/>
      <c r="F561" s="196">
        <f>F560+F556+F549</f>
        <v>407500</v>
      </c>
    </row>
    <row r="562" spans="1:6" ht="19.5" customHeight="1">
      <c r="A562" s="29"/>
      <c r="B562" s="30"/>
      <c r="C562" s="87"/>
      <c r="D562" s="162"/>
      <c r="E562" s="64"/>
      <c r="F562" s="88"/>
    </row>
    <row r="563" spans="1:6" ht="19.5" customHeight="1">
      <c r="A563" s="29"/>
      <c r="B563" s="30"/>
      <c r="C563" s="87"/>
      <c r="D563" s="162"/>
      <c r="E563" s="64"/>
      <c r="F563" s="88"/>
    </row>
    <row r="564" spans="1:6" ht="19.5" customHeight="1">
      <c r="A564" s="29"/>
      <c r="B564" s="30"/>
      <c r="C564" s="87"/>
      <c r="D564" s="162"/>
      <c r="E564" s="64"/>
      <c r="F564" s="88"/>
    </row>
    <row r="565" spans="1:6" ht="19.5" customHeight="1">
      <c r="A565" s="29"/>
      <c r="B565" s="30"/>
      <c r="C565" s="87"/>
      <c r="D565" s="162"/>
      <c r="E565" s="64"/>
      <c r="F565" s="88"/>
    </row>
    <row r="566" spans="1:6" ht="2.25" customHeight="1" thickBot="1">
      <c r="A566" s="31"/>
      <c r="B566" s="79"/>
      <c r="C566" s="87"/>
      <c r="D566" s="162"/>
      <c r="E566" s="64"/>
      <c r="F566" s="59"/>
    </row>
    <row r="567" spans="1:6" ht="17.25" customHeight="1">
      <c r="A567" s="92" t="s">
        <v>3</v>
      </c>
      <c r="B567" s="93" t="s">
        <v>5</v>
      </c>
      <c r="C567" s="92" t="s">
        <v>206</v>
      </c>
      <c r="D567" s="94" t="s">
        <v>206</v>
      </c>
      <c r="E567" s="68" t="s">
        <v>2</v>
      </c>
      <c r="F567" s="22" t="s">
        <v>7</v>
      </c>
    </row>
    <row r="568" spans="1:6" ht="19.5" customHeight="1" thickBot="1">
      <c r="A568" s="95" t="s">
        <v>4</v>
      </c>
      <c r="B568" s="96" t="s">
        <v>4</v>
      </c>
      <c r="C568" s="95" t="s">
        <v>4</v>
      </c>
      <c r="D568" s="97" t="s">
        <v>4</v>
      </c>
      <c r="E568" s="71"/>
      <c r="F568" s="28">
        <v>2007</v>
      </c>
    </row>
    <row r="569" spans="1:6" ht="33" customHeight="1">
      <c r="A569" s="113">
        <v>14</v>
      </c>
      <c r="B569" s="295" t="s">
        <v>90</v>
      </c>
      <c r="C569" s="353"/>
      <c r="D569" s="353"/>
      <c r="E569" s="353"/>
      <c r="F569" s="354"/>
    </row>
    <row r="570" spans="1:6" ht="19.5" customHeight="1">
      <c r="A570" s="31"/>
      <c r="B570" s="115">
        <v>820</v>
      </c>
      <c r="C570" s="29"/>
      <c r="D570" s="42">
        <v>4111</v>
      </c>
      <c r="E570" s="45" t="s">
        <v>58</v>
      </c>
      <c r="F570" s="1">
        <v>119000</v>
      </c>
    </row>
    <row r="571" spans="1:6" ht="19.5" customHeight="1">
      <c r="A571" s="31"/>
      <c r="B571" s="115">
        <v>820</v>
      </c>
      <c r="C571" s="29"/>
      <c r="D571" s="42">
        <v>4112</v>
      </c>
      <c r="E571" s="45" t="s">
        <v>29</v>
      </c>
      <c r="F571" s="101">
        <v>24500</v>
      </c>
    </row>
    <row r="572" spans="1:6" ht="19.5" customHeight="1">
      <c r="A572" s="31"/>
      <c r="B572" s="115">
        <v>820</v>
      </c>
      <c r="C572" s="29"/>
      <c r="D572" s="42">
        <v>4113</v>
      </c>
      <c r="E572" s="102" t="s">
        <v>106</v>
      </c>
      <c r="F572" s="1">
        <v>36500</v>
      </c>
    </row>
    <row r="573" spans="1:6" ht="19.5" customHeight="1">
      <c r="A573" s="31"/>
      <c r="B573" s="115">
        <v>820</v>
      </c>
      <c r="C573" s="29"/>
      <c r="D573" s="75">
        <v>4114</v>
      </c>
      <c r="E573" s="29" t="s">
        <v>107</v>
      </c>
      <c r="F573" s="41">
        <v>30300</v>
      </c>
    </row>
    <row r="574" spans="1:6" ht="19.5" customHeight="1">
      <c r="A574" s="31"/>
      <c r="B574" s="115">
        <v>820</v>
      </c>
      <c r="C574" s="29"/>
      <c r="D574" s="42">
        <v>4115</v>
      </c>
      <c r="E574" s="45" t="s">
        <v>19</v>
      </c>
      <c r="F574" s="41">
        <v>4400</v>
      </c>
    </row>
    <row r="575" spans="1:6" ht="19.5" customHeight="1">
      <c r="A575" s="31"/>
      <c r="B575" s="75"/>
      <c r="C575" s="87">
        <v>411</v>
      </c>
      <c r="D575" s="104"/>
      <c r="E575" s="76" t="s">
        <v>170</v>
      </c>
      <c r="F575" s="59">
        <f>F570+F571+F572+F573+F574</f>
        <v>214700</v>
      </c>
    </row>
    <row r="576" spans="1:6" ht="16.5" customHeight="1">
      <c r="A576" s="182"/>
      <c r="B576" s="39"/>
      <c r="C576" s="134"/>
      <c r="D576" s="45"/>
      <c r="E576" s="45"/>
      <c r="F576" s="105"/>
    </row>
    <row r="577" spans="1:6" ht="19.5" customHeight="1">
      <c r="A577" s="182"/>
      <c r="B577" s="115">
        <v>820</v>
      </c>
      <c r="C577" s="29"/>
      <c r="D577" s="42">
        <v>4121</v>
      </c>
      <c r="E577" s="45" t="s">
        <v>31</v>
      </c>
      <c r="F577" s="1">
        <v>17000</v>
      </c>
    </row>
    <row r="578" spans="1:6" ht="19.5" customHeight="1">
      <c r="A578" s="31"/>
      <c r="B578" s="115">
        <v>820</v>
      </c>
      <c r="C578" s="29"/>
      <c r="D578" s="42">
        <v>4122</v>
      </c>
      <c r="E578" s="45" t="s">
        <v>33</v>
      </c>
      <c r="F578" s="1">
        <v>9900</v>
      </c>
    </row>
    <row r="579" spans="1:6" ht="19.5" customHeight="1">
      <c r="A579" s="31"/>
      <c r="B579" s="115">
        <v>820</v>
      </c>
      <c r="C579" s="29"/>
      <c r="D579" s="42">
        <v>4123</v>
      </c>
      <c r="E579" s="45" t="s">
        <v>34</v>
      </c>
      <c r="F579" s="1">
        <v>7500</v>
      </c>
    </row>
    <row r="580" spans="1:6" ht="19.5" customHeight="1">
      <c r="A580" s="31"/>
      <c r="B580" s="115">
        <v>820</v>
      </c>
      <c r="C580" s="29"/>
      <c r="D580" s="42">
        <v>4125</v>
      </c>
      <c r="E580" s="45" t="s">
        <v>32</v>
      </c>
      <c r="F580" s="1">
        <v>13500</v>
      </c>
    </row>
    <row r="581" spans="1:6" ht="19.5" customHeight="1">
      <c r="A581" s="31"/>
      <c r="B581" s="158">
        <v>820</v>
      </c>
      <c r="C581" s="29"/>
      <c r="D581" s="51">
        <v>4129</v>
      </c>
      <c r="E581" s="53" t="s">
        <v>146</v>
      </c>
      <c r="F581" s="60">
        <v>15000</v>
      </c>
    </row>
    <row r="582" spans="1:6" ht="23.25" customHeight="1">
      <c r="A582" s="29"/>
      <c r="B582" s="42"/>
      <c r="C582" s="87">
        <v>412</v>
      </c>
      <c r="D582" s="104"/>
      <c r="E582" s="106" t="s">
        <v>174</v>
      </c>
      <c r="F582" s="131">
        <f>F577+F578+F579+F580+F581</f>
        <v>62900</v>
      </c>
    </row>
    <row r="583" spans="1:6" ht="19.5" customHeight="1">
      <c r="A583" s="31"/>
      <c r="B583" s="115">
        <v>820</v>
      </c>
      <c r="C583" s="87"/>
      <c r="D583" s="39">
        <v>4131</v>
      </c>
      <c r="E583" s="57" t="s">
        <v>175</v>
      </c>
      <c r="F583" s="41">
        <v>20000</v>
      </c>
    </row>
    <row r="584" spans="1:6" ht="19.5" customHeight="1">
      <c r="A584" s="31"/>
      <c r="B584" s="103">
        <v>820</v>
      </c>
      <c r="C584" s="134"/>
      <c r="D584" s="195">
        <v>4139</v>
      </c>
      <c r="E584" s="45" t="s">
        <v>37</v>
      </c>
      <c r="F584" s="108">
        <v>74000</v>
      </c>
    </row>
    <row r="585" spans="1:6" ht="19.5" customHeight="1" thickBot="1">
      <c r="A585" s="31"/>
      <c r="B585" s="158">
        <v>820</v>
      </c>
      <c r="C585" s="135">
        <v>413</v>
      </c>
      <c r="D585" s="110"/>
      <c r="E585" s="185" t="s">
        <v>172</v>
      </c>
      <c r="F585" s="123">
        <f>F583+F584</f>
        <v>94000</v>
      </c>
    </row>
    <row r="586" spans="1:6" ht="24.75" customHeight="1" thickBot="1" thickTop="1">
      <c r="A586" s="288" t="s">
        <v>222</v>
      </c>
      <c r="B586" s="301"/>
      <c r="C586" s="301"/>
      <c r="D586" s="301"/>
      <c r="E586" s="302"/>
      <c r="F586" s="86">
        <f>F585+F582+F575</f>
        <v>371600</v>
      </c>
    </row>
    <row r="587" spans="1:6" ht="27" customHeight="1" thickBot="1">
      <c r="A587" s="165"/>
      <c r="B587" s="166"/>
      <c r="C587" s="166"/>
      <c r="D587" s="166"/>
      <c r="E587" s="166"/>
      <c r="F587" s="171"/>
    </row>
    <row r="588" spans="1:6" ht="38.25" customHeight="1" thickBot="1">
      <c r="A588" s="197">
        <v>15</v>
      </c>
      <c r="B588" s="285" t="s">
        <v>144</v>
      </c>
      <c r="C588" s="286"/>
      <c r="D588" s="286"/>
      <c r="E588" s="286"/>
      <c r="F588" s="287"/>
    </row>
    <row r="589" spans="1:6" ht="19.5" customHeight="1">
      <c r="A589" s="31"/>
      <c r="B589" s="115">
        <v>820</v>
      </c>
      <c r="C589" s="29"/>
      <c r="D589" s="39">
        <v>4111</v>
      </c>
      <c r="E589" s="57" t="s">
        <v>58</v>
      </c>
      <c r="F589" s="41">
        <v>18000</v>
      </c>
    </row>
    <row r="590" spans="1:6" ht="19.5" customHeight="1">
      <c r="A590" s="31"/>
      <c r="B590" s="115">
        <v>820</v>
      </c>
      <c r="C590" s="29"/>
      <c r="D590" s="42">
        <v>4112</v>
      </c>
      <c r="E590" s="45" t="s">
        <v>29</v>
      </c>
      <c r="F590" s="1">
        <v>4000</v>
      </c>
    </row>
    <row r="591" spans="1:6" ht="19.5" customHeight="1">
      <c r="A591" s="31"/>
      <c r="B591" s="115">
        <v>820</v>
      </c>
      <c r="C591" s="29"/>
      <c r="D591" s="42">
        <v>4113</v>
      </c>
      <c r="E591" s="45" t="s">
        <v>106</v>
      </c>
      <c r="F591" s="1">
        <v>6000</v>
      </c>
    </row>
    <row r="592" spans="1:6" ht="19.5" customHeight="1">
      <c r="A592" s="31"/>
      <c r="B592" s="115">
        <v>820</v>
      </c>
      <c r="C592" s="29"/>
      <c r="D592" s="42">
        <v>4114</v>
      </c>
      <c r="E592" s="45" t="s">
        <v>107</v>
      </c>
      <c r="F592" s="1">
        <v>5000</v>
      </c>
    </row>
    <row r="593" spans="1:6" ht="19.5" customHeight="1">
      <c r="A593" s="31"/>
      <c r="B593" s="115">
        <v>820</v>
      </c>
      <c r="C593" s="29"/>
      <c r="D593" s="42">
        <v>4115</v>
      </c>
      <c r="E593" s="45" t="s">
        <v>19</v>
      </c>
      <c r="F593" s="1">
        <v>700</v>
      </c>
    </row>
    <row r="594" spans="1:6" ht="19.5" customHeight="1">
      <c r="A594" s="31"/>
      <c r="B594" s="75"/>
      <c r="C594" s="87">
        <v>411</v>
      </c>
      <c r="D594" s="104"/>
      <c r="E594" s="198" t="s">
        <v>170</v>
      </c>
      <c r="F594" s="131">
        <f>F589+F590+F591+F592+F593</f>
        <v>33700</v>
      </c>
    </row>
    <row r="595" spans="1:6" ht="20.25" customHeight="1">
      <c r="A595" s="31"/>
      <c r="B595" s="39"/>
      <c r="C595" s="29"/>
      <c r="D595" s="45"/>
      <c r="E595" s="45"/>
      <c r="F595" s="105"/>
    </row>
    <row r="596" spans="1:6" ht="19.5" customHeight="1">
      <c r="A596" s="31"/>
      <c r="B596" s="115">
        <v>820</v>
      </c>
      <c r="C596" s="29"/>
      <c r="D596" s="42">
        <v>4121</v>
      </c>
      <c r="E596" s="45" t="s">
        <v>31</v>
      </c>
      <c r="F596" s="1">
        <v>2500</v>
      </c>
    </row>
    <row r="597" spans="1:6" ht="19.5" customHeight="1">
      <c r="A597" s="31"/>
      <c r="B597" s="115">
        <v>820</v>
      </c>
      <c r="C597" s="29"/>
      <c r="D597" s="42">
        <v>4122</v>
      </c>
      <c r="E597" s="45" t="s">
        <v>33</v>
      </c>
      <c r="F597" s="1">
        <v>1600</v>
      </c>
    </row>
    <row r="598" spans="1:6" ht="19.5" customHeight="1">
      <c r="A598" s="31"/>
      <c r="B598" s="115">
        <v>820</v>
      </c>
      <c r="C598" s="29"/>
      <c r="D598" s="42">
        <v>4123</v>
      </c>
      <c r="E598" s="45" t="s">
        <v>34</v>
      </c>
      <c r="F598" s="1">
        <v>1200</v>
      </c>
    </row>
    <row r="599" spans="1:6" ht="19.5" customHeight="1">
      <c r="A599" s="31"/>
      <c r="B599" s="115">
        <v>820</v>
      </c>
      <c r="C599" s="29"/>
      <c r="D599" s="42">
        <v>4125</v>
      </c>
      <c r="E599" s="45" t="s">
        <v>32</v>
      </c>
      <c r="F599" s="1">
        <v>1700</v>
      </c>
    </row>
    <row r="600" spans="1:6" ht="19.5" customHeight="1">
      <c r="A600" s="31"/>
      <c r="B600" s="115">
        <v>820</v>
      </c>
      <c r="C600" s="29"/>
      <c r="D600" s="42">
        <v>4129</v>
      </c>
      <c r="E600" s="45" t="s">
        <v>146</v>
      </c>
      <c r="F600" s="1">
        <v>3300</v>
      </c>
    </row>
    <row r="601" spans="1:6" ht="24.75" customHeight="1">
      <c r="A601" s="31"/>
      <c r="B601" s="75"/>
      <c r="C601" s="87">
        <v>412</v>
      </c>
      <c r="D601" s="104"/>
      <c r="E601" s="106" t="s">
        <v>174</v>
      </c>
      <c r="F601" s="131">
        <f>F596+F597+F598+F599+F600</f>
        <v>10300</v>
      </c>
    </row>
    <row r="602" spans="1:6" ht="14.25" customHeight="1">
      <c r="A602" s="31"/>
      <c r="B602" s="42"/>
      <c r="C602" s="29"/>
      <c r="D602" s="114"/>
      <c r="E602" s="45" t="s">
        <v>137</v>
      </c>
      <c r="F602" s="105"/>
    </row>
    <row r="603" spans="1:6" ht="19.5" customHeight="1">
      <c r="A603" s="31"/>
      <c r="B603" s="103">
        <v>820</v>
      </c>
      <c r="C603" s="87"/>
      <c r="D603" s="42">
        <v>4131</v>
      </c>
      <c r="E603" s="45" t="s">
        <v>175</v>
      </c>
      <c r="F603" s="1">
        <v>8000</v>
      </c>
    </row>
    <row r="604" spans="1:6" ht="19.5" customHeight="1">
      <c r="A604" s="31"/>
      <c r="B604" s="115">
        <v>820</v>
      </c>
      <c r="C604" s="134"/>
      <c r="D604" s="42">
        <v>4139</v>
      </c>
      <c r="E604" s="45" t="s">
        <v>37</v>
      </c>
      <c r="F604" s="1">
        <v>20000</v>
      </c>
    </row>
    <row r="605" spans="1:6" ht="27.75" customHeight="1" thickBot="1">
      <c r="A605" s="31"/>
      <c r="B605" s="75"/>
      <c r="C605" s="135">
        <v>413</v>
      </c>
      <c r="D605" s="110"/>
      <c r="E605" s="142" t="s">
        <v>172</v>
      </c>
      <c r="F605" s="180">
        <f>F603+F604</f>
        <v>28000</v>
      </c>
    </row>
    <row r="606" spans="1:6" ht="34.5" customHeight="1" thickBot="1">
      <c r="A606" s="307" t="s">
        <v>195</v>
      </c>
      <c r="B606" s="313"/>
      <c r="C606" s="313"/>
      <c r="D606" s="313"/>
      <c r="E606" s="314"/>
      <c r="F606" s="168">
        <f>F605+F601+F594</f>
        <v>72000</v>
      </c>
    </row>
    <row r="607" spans="1:6" ht="26.25" customHeight="1">
      <c r="A607" s="213"/>
      <c r="B607" s="214"/>
      <c r="C607" s="214"/>
      <c r="D607" s="214"/>
      <c r="E607" s="214"/>
      <c r="F607" s="283"/>
    </row>
    <row r="608" spans="1:6" ht="26.25" customHeight="1">
      <c r="A608" s="213"/>
      <c r="B608" s="214"/>
      <c r="C608" s="214"/>
      <c r="D608" s="214"/>
      <c r="E608" s="214"/>
      <c r="F608" s="283"/>
    </row>
    <row r="609" spans="1:6" ht="26.25" customHeight="1" thickBot="1">
      <c r="A609" s="213"/>
      <c r="B609" s="214"/>
      <c r="C609" s="214"/>
      <c r="D609" s="214"/>
      <c r="E609" s="214"/>
      <c r="F609" s="283"/>
    </row>
    <row r="610" spans="1:6" ht="17.25" customHeight="1">
      <c r="A610" s="92" t="s">
        <v>3</v>
      </c>
      <c r="B610" s="93" t="s">
        <v>5</v>
      </c>
      <c r="C610" s="92" t="s">
        <v>206</v>
      </c>
      <c r="D610" s="94" t="s">
        <v>206</v>
      </c>
      <c r="E610" s="68" t="s">
        <v>2</v>
      </c>
      <c r="F610" s="22" t="s">
        <v>7</v>
      </c>
    </row>
    <row r="611" spans="1:6" ht="15" customHeight="1" thickBot="1">
      <c r="A611" s="95" t="s">
        <v>4</v>
      </c>
      <c r="B611" s="96" t="s">
        <v>4</v>
      </c>
      <c r="C611" s="95" t="s">
        <v>4</v>
      </c>
      <c r="D611" s="97" t="s">
        <v>4</v>
      </c>
      <c r="E611" s="71"/>
      <c r="F611" s="28">
        <v>2007</v>
      </c>
    </row>
    <row r="612" spans="1:6" ht="21.75" customHeight="1">
      <c r="A612" s="199">
        <v>16</v>
      </c>
      <c r="B612" s="334" t="s">
        <v>145</v>
      </c>
      <c r="C612" s="335"/>
      <c r="D612" s="335"/>
      <c r="E612" s="335"/>
      <c r="F612" s="336"/>
    </row>
    <row r="613" spans="1:7" ht="19.5" customHeight="1">
      <c r="A613" s="31"/>
      <c r="B613" s="115">
        <v>820</v>
      </c>
      <c r="C613" s="29"/>
      <c r="D613" s="42">
        <v>4111</v>
      </c>
      <c r="E613" s="45" t="s">
        <v>58</v>
      </c>
      <c r="F613" s="1">
        <v>18000</v>
      </c>
      <c r="G613" s="120"/>
    </row>
    <row r="614" spans="1:6" ht="19.5" customHeight="1">
      <c r="A614" s="31"/>
      <c r="B614" s="115">
        <v>820</v>
      </c>
      <c r="C614" s="29"/>
      <c r="D614" s="42">
        <v>4112</v>
      </c>
      <c r="E614" s="45" t="s">
        <v>29</v>
      </c>
      <c r="F614" s="1">
        <v>4000</v>
      </c>
    </row>
    <row r="615" spans="1:6" ht="19.5" customHeight="1">
      <c r="A615" s="31"/>
      <c r="B615" s="115">
        <v>820</v>
      </c>
      <c r="C615" s="29"/>
      <c r="D615" s="42">
        <v>4113</v>
      </c>
      <c r="E615" s="102" t="s">
        <v>106</v>
      </c>
      <c r="F615" s="1">
        <v>6000</v>
      </c>
    </row>
    <row r="616" spans="1:6" ht="19.5" customHeight="1">
      <c r="A616" s="31"/>
      <c r="B616" s="115">
        <v>820</v>
      </c>
      <c r="C616" s="29"/>
      <c r="D616" s="75">
        <v>4114</v>
      </c>
      <c r="E616" s="29" t="s">
        <v>107</v>
      </c>
      <c r="F616" s="1">
        <v>5000</v>
      </c>
    </row>
    <row r="617" spans="1:6" ht="19.5" customHeight="1">
      <c r="A617" s="31"/>
      <c r="B617" s="115">
        <v>820</v>
      </c>
      <c r="C617" s="29"/>
      <c r="D617" s="42">
        <v>4115</v>
      </c>
      <c r="E617" s="45" t="s">
        <v>19</v>
      </c>
      <c r="F617" s="1">
        <v>700</v>
      </c>
    </row>
    <row r="618" spans="1:6" ht="19.5" customHeight="1">
      <c r="A618" s="31"/>
      <c r="B618" s="75"/>
      <c r="C618" s="87">
        <v>411</v>
      </c>
      <c r="D618" s="104"/>
      <c r="E618" s="76" t="s">
        <v>170</v>
      </c>
      <c r="F618" s="59">
        <f>F613+F614+F615+F616+F617</f>
        <v>33700</v>
      </c>
    </row>
    <row r="619" spans="1:6" ht="19.5" customHeight="1">
      <c r="A619" s="31"/>
      <c r="B619" s="115">
        <v>820</v>
      </c>
      <c r="C619" s="29"/>
      <c r="D619" s="42">
        <v>4121</v>
      </c>
      <c r="E619" s="45" t="s">
        <v>31</v>
      </c>
      <c r="F619" s="1">
        <v>2500</v>
      </c>
    </row>
    <row r="620" spans="1:6" ht="19.5" customHeight="1">
      <c r="A620" s="31"/>
      <c r="B620" s="115">
        <v>820</v>
      </c>
      <c r="C620" s="29"/>
      <c r="D620" s="42">
        <v>4122</v>
      </c>
      <c r="E620" s="45" t="s">
        <v>33</v>
      </c>
      <c r="F620" s="1">
        <v>1600</v>
      </c>
    </row>
    <row r="621" spans="1:6" ht="19.5" customHeight="1">
      <c r="A621" s="31"/>
      <c r="B621" s="115">
        <v>820</v>
      </c>
      <c r="C621" s="29"/>
      <c r="D621" s="42">
        <v>4123</v>
      </c>
      <c r="E621" s="45" t="s">
        <v>34</v>
      </c>
      <c r="F621" s="1">
        <v>1300</v>
      </c>
    </row>
    <row r="622" spans="1:6" ht="19.5" customHeight="1">
      <c r="A622" s="31"/>
      <c r="B622" s="115">
        <v>820</v>
      </c>
      <c r="C622" s="29"/>
      <c r="D622" s="42">
        <v>4125</v>
      </c>
      <c r="E622" s="45" t="s">
        <v>32</v>
      </c>
      <c r="F622" s="1">
        <v>1700</v>
      </c>
    </row>
    <row r="623" spans="1:6" ht="19.5" customHeight="1">
      <c r="A623" s="31"/>
      <c r="B623" s="115">
        <v>820</v>
      </c>
      <c r="C623" s="29"/>
      <c r="D623" s="42">
        <v>4129</v>
      </c>
      <c r="E623" s="45" t="s">
        <v>146</v>
      </c>
      <c r="F623" s="1">
        <v>3200</v>
      </c>
    </row>
    <row r="624" spans="1:6" ht="19.5" customHeight="1">
      <c r="A624" s="31"/>
      <c r="B624" s="42"/>
      <c r="C624" s="87">
        <v>412</v>
      </c>
      <c r="D624" s="104"/>
      <c r="E624" s="106" t="s">
        <v>174</v>
      </c>
      <c r="F624" s="59">
        <f>F619+F620+F621+F622+F623</f>
        <v>10300</v>
      </c>
    </row>
    <row r="625" spans="1:6" ht="11.25" customHeight="1">
      <c r="A625" s="31"/>
      <c r="B625" s="75"/>
      <c r="C625" s="29"/>
      <c r="D625" s="114"/>
      <c r="E625" s="45" t="s">
        <v>137</v>
      </c>
      <c r="F625" s="105"/>
    </row>
    <row r="626" spans="1:6" ht="19.5" customHeight="1">
      <c r="A626" s="31"/>
      <c r="B626" s="115">
        <v>820</v>
      </c>
      <c r="C626" s="87"/>
      <c r="D626" s="42">
        <v>4131</v>
      </c>
      <c r="E626" s="45" t="s">
        <v>175</v>
      </c>
      <c r="F626" s="1">
        <v>8000</v>
      </c>
    </row>
    <row r="627" spans="1:6" ht="19.5" customHeight="1">
      <c r="A627" s="31"/>
      <c r="B627" s="115">
        <v>820</v>
      </c>
      <c r="C627" s="134"/>
      <c r="D627" s="184">
        <v>4139</v>
      </c>
      <c r="E627" s="45" t="s">
        <v>37</v>
      </c>
      <c r="F627" s="1">
        <v>20000</v>
      </c>
    </row>
    <row r="628" spans="1:6" ht="19.5" customHeight="1" thickBot="1">
      <c r="A628" s="31"/>
      <c r="B628" s="75"/>
      <c r="C628" s="135">
        <v>413</v>
      </c>
      <c r="D628" s="110"/>
      <c r="E628" s="185" t="s">
        <v>172</v>
      </c>
      <c r="F628" s="123">
        <f>F626+F627</f>
        <v>28000</v>
      </c>
    </row>
    <row r="629" spans="1:6" ht="24.75" customHeight="1" thickBot="1" thickTop="1">
      <c r="A629" s="288" t="s">
        <v>196</v>
      </c>
      <c r="B629" s="293"/>
      <c r="C629" s="293"/>
      <c r="D629" s="293"/>
      <c r="E629" s="294"/>
      <c r="F629" s="200">
        <f>F628+F624+F618</f>
        <v>72000</v>
      </c>
    </row>
    <row r="630" spans="1:6" ht="18" customHeight="1" thickBot="1">
      <c r="A630" s="165"/>
      <c r="B630" s="170"/>
      <c r="C630" s="170"/>
      <c r="D630" s="170"/>
      <c r="E630" s="170"/>
      <c r="F630" s="201"/>
    </row>
    <row r="631" spans="1:6" ht="32.25" customHeight="1">
      <c r="A631" s="113">
        <v>17</v>
      </c>
      <c r="B631" s="295" t="s">
        <v>141</v>
      </c>
      <c r="C631" s="296"/>
      <c r="D631" s="296"/>
      <c r="E631" s="296"/>
      <c r="F631" s="99"/>
    </row>
    <row r="632" spans="1:7" ht="19.5" customHeight="1">
      <c r="A632" s="31"/>
      <c r="B632" s="103">
        <v>810</v>
      </c>
      <c r="C632" s="29"/>
      <c r="D632" s="42">
        <v>4111</v>
      </c>
      <c r="E632" s="45" t="s">
        <v>58</v>
      </c>
      <c r="F632" s="1">
        <v>23000</v>
      </c>
      <c r="G632" s="120"/>
    </row>
    <row r="633" spans="1:6" ht="19.5" customHeight="1">
      <c r="A633" s="31"/>
      <c r="B633" s="103">
        <v>810</v>
      </c>
      <c r="C633" s="29"/>
      <c r="D633" s="42">
        <v>4112</v>
      </c>
      <c r="E633" s="45" t="s">
        <v>29</v>
      </c>
      <c r="F633" s="101">
        <v>6000</v>
      </c>
    </row>
    <row r="634" spans="1:6" ht="19.5" customHeight="1">
      <c r="A634" s="31"/>
      <c r="B634" s="103">
        <v>810</v>
      </c>
      <c r="C634" s="29"/>
      <c r="D634" s="42">
        <v>4113</v>
      </c>
      <c r="E634" s="102" t="s">
        <v>106</v>
      </c>
      <c r="F634" s="1">
        <v>7500</v>
      </c>
    </row>
    <row r="635" spans="1:7" s="29" customFormat="1" ht="19.5" customHeight="1">
      <c r="A635" s="31"/>
      <c r="B635" s="103">
        <v>810</v>
      </c>
      <c r="D635" s="75">
        <v>4114</v>
      </c>
      <c r="E635" s="29" t="s">
        <v>107</v>
      </c>
      <c r="F635" s="41">
        <v>7500</v>
      </c>
      <c r="G635" s="120"/>
    </row>
    <row r="636" spans="1:6" ht="19.5" customHeight="1">
      <c r="A636" s="31"/>
      <c r="B636" s="103">
        <v>810</v>
      </c>
      <c r="C636" s="29"/>
      <c r="D636" s="42">
        <v>4115</v>
      </c>
      <c r="E636" s="45" t="s">
        <v>19</v>
      </c>
      <c r="F636" s="41">
        <v>1000</v>
      </c>
    </row>
    <row r="637" spans="1:6" ht="19.5" customHeight="1">
      <c r="A637" s="31"/>
      <c r="B637" s="75"/>
      <c r="C637" s="87">
        <v>411</v>
      </c>
      <c r="D637" s="104"/>
      <c r="E637" s="76" t="s">
        <v>170</v>
      </c>
      <c r="F637" s="131">
        <f>F632+F633+F634+F635+F636</f>
        <v>45000</v>
      </c>
    </row>
    <row r="638" spans="1:6" ht="6.75" customHeight="1">
      <c r="A638" s="31"/>
      <c r="B638" s="75"/>
      <c r="C638" s="29"/>
      <c r="D638" s="45"/>
      <c r="E638" s="45"/>
      <c r="F638" s="202"/>
    </row>
    <row r="639" spans="1:6" ht="19.5" customHeight="1">
      <c r="A639" s="31"/>
      <c r="B639" s="103">
        <v>810</v>
      </c>
      <c r="C639" s="29"/>
      <c r="D639" s="42">
        <v>4121</v>
      </c>
      <c r="E639" s="45" t="s">
        <v>31</v>
      </c>
      <c r="F639" s="1">
        <v>2500</v>
      </c>
    </row>
    <row r="640" spans="1:6" ht="19.5" customHeight="1">
      <c r="A640" s="31"/>
      <c r="B640" s="103">
        <v>810</v>
      </c>
      <c r="C640" s="29"/>
      <c r="D640" s="42">
        <v>4122</v>
      </c>
      <c r="E640" s="45" t="s">
        <v>33</v>
      </c>
      <c r="F640" s="1">
        <v>1500</v>
      </c>
    </row>
    <row r="641" spans="1:6" ht="19.5" customHeight="1">
      <c r="A641" s="31"/>
      <c r="B641" s="103">
        <v>810</v>
      </c>
      <c r="C641" s="29"/>
      <c r="D641" s="42">
        <v>4123</v>
      </c>
      <c r="E641" s="45" t="s">
        <v>34</v>
      </c>
      <c r="F641" s="1">
        <v>1350</v>
      </c>
    </row>
    <row r="642" spans="1:6" ht="19.5" customHeight="1">
      <c r="A642" s="31"/>
      <c r="B642" s="103">
        <v>810</v>
      </c>
      <c r="C642" s="29"/>
      <c r="D642" s="42">
        <v>4125</v>
      </c>
      <c r="E642" s="45" t="s">
        <v>32</v>
      </c>
      <c r="F642" s="1">
        <v>2500</v>
      </c>
    </row>
    <row r="643" spans="1:6" ht="19.5" customHeight="1">
      <c r="A643" s="31"/>
      <c r="B643" s="103">
        <v>810</v>
      </c>
      <c r="C643" s="29"/>
      <c r="D643" s="42">
        <v>4129</v>
      </c>
      <c r="E643" s="45" t="s">
        <v>35</v>
      </c>
      <c r="F643" s="1">
        <v>2500</v>
      </c>
    </row>
    <row r="644" spans="1:6" ht="19.5" customHeight="1">
      <c r="A644" s="31"/>
      <c r="B644" s="75"/>
      <c r="C644" s="87">
        <v>412</v>
      </c>
      <c r="D644" s="104"/>
      <c r="E644" s="106" t="s">
        <v>174</v>
      </c>
      <c r="F644" s="59">
        <f>F639+F640+F641+F642+F643</f>
        <v>10350</v>
      </c>
    </row>
    <row r="645" spans="1:6" ht="9" customHeight="1">
      <c r="A645" s="31"/>
      <c r="B645" s="75"/>
      <c r="C645" s="134"/>
      <c r="D645" s="102"/>
      <c r="E645" s="45"/>
      <c r="F645" s="105"/>
    </row>
    <row r="646" spans="1:6" ht="19.5" customHeight="1">
      <c r="A646" s="31"/>
      <c r="B646" s="103">
        <v>810</v>
      </c>
      <c r="C646" s="29"/>
      <c r="D646" s="42">
        <v>4131</v>
      </c>
      <c r="E646" s="45" t="s">
        <v>175</v>
      </c>
      <c r="F646" s="1">
        <v>6000</v>
      </c>
    </row>
    <row r="647" spans="1:6" ht="19.5" customHeight="1">
      <c r="A647" s="31"/>
      <c r="B647" s="103">
        <v>810</v>
      </c>
      <c r="C647" s="134"/>
      <c r="D647" s="184">
        <v>4139</v>
      </c>
      <c r="E647" s="45" t="s">
        <v>37</v>
      </c>
      <c r="F647" s="41">
        <v>12000</v>
      </c>
    </row>
    <row r="648" spans="1:6" ht="19.5" customHeight="1">
      <c r="A648" s="31"/>
      <c r="B648" s="75"/>
      <c r="C648" s="135">
        <v>413</v>
      </c>
      <c r="D648" s="203"/>
      <c r="E648" s="106" t="s">
        <v>172</v>
      </c>
      <c r="F648" s="131">
        <f>F646+F647</f>
        <v>18000</v>
      </c>
    </row>
    <row r="649" spans="1:6" ht="12.75" customHeight="1">
      <c r="A649" s="31"/>
      <c r="B649" s="75"/>
      <c r="C649" s="29"/>
      <c r="D649" s="45"/>
      <c r="E649" s="45"/>
      <c r="F649" s="105"/>
    </row>
    <row r="650" spans="1:6" ht="19.5" customHeight="1">
      <c r="A650" s="31"/>
      <c r="B650" s="103">
        <v>412</v>
      </c>
      <c r="C650" s="29"/>
      <c r="D650" s="42">
        <v>4161</v>
      </c>
      <c r="E650" s="45" t="s">
        <v>125</v>
      </c>
      <c r="F650" s="1">
        <v>240000</v>
      </c>
    </row>
    <row r="651" spans="1:6" ht="16.5" customHeight="1" thickBot="1">
      <c r="A651" s="31"/>
      <c r="B651" s="75"/>
      <c r="C651" s="204">
        <v>416</v>
      </c>
      <c r="D651" s="132"/>
      <c r="E651" s="142" t="s">
        <v>38</v>
      </c>
      <c r="F651" s="180">
        <f>F650</f>
        <v>240000</v>
      </c>
    </row>
    <row r="652" spans="1:6" ht="29.25" customHeight="1" thickBot="1" thickTop="1">
      <c r="A652" s="288" t="s">
        <v>221</v>
      </c>
      <c r="B652" s="293"/>
      <c r="C652" s="293"/>
      <c r="D652" s="293"/>
      <c r="E652" s="294"/>
      <c r="F652" s="205">
        <f>F651+F648+F644+F637</f>
        <v>313350</v>
      </c>
    </row>
    <row r="653" spans="1:6" ht="33" customHeight="1">
      <c r="A653" s="169"/>
      <c r="B653" s="170"/>
      <c r="C653" s="170"/>
      <c r="D653" s="170"/>
      <c r="E653" s="170"/>
      <c r="F653" s="171"/>
    </row>
    <row r="654" spans="1:6" ht="33" customHeight="1">
      <c r="A654" s="169"/>
      <c r="B654" s="170"/>
      <c r="C654" s="170"/>
      <c r="D654" s="170"/>
      <c r="E654" s="170"/>
      <c r="F654" s="171"/>
    </row>
    <row r="655" spans="1:6" ht="36.75" customHeight="1" thickBot="1">
      <c r="A655" s="169"/>
      <c r="B655" s="170"/>
      <c r="C655" s="170"/>
      <c r="D655" s="170"/>
      <c r="E655" s="170"/>
      <c r="F655" s="171"/>
    </row>
    <row r="656" spans="1:6" ht="17.25" customHeight="1">
      <c r="A656" s="92" t="s">
        <v>3</v>
      </c>
      <c r="B656" s="93" t="s">
        <v>5</v>
      </c>
      <c r="C656" s="92" t="s">
        <v>206</v>
      </c>
      <c r="D656" s="94" t="s">
        <v>206</v>
      </c>
      <c r="E656" s="68" t="s">
        <v>2</v>
      </c>
      <c r="F656" s="22" t="s">
        <v>7</v>
      </c>
    </row>
    <row r="657" spans="1:6" ht="15" customHeight="1" thickBot="1">
      <c r="A657" s="95" t="s">
        <v>4</v>
      </c>
      <c r="B657" s="96" t="s">
        <v>4</v>
      </c>
      <c r="C657" s="95" t="s">
        <v>4</v>
      </c>
      <c r="D657" s="97" t="s">
        <v>4</v>
      </c>
      <c r="E657" s="71"/>
      <c r="F657" s="28">
        <v>2007</v>
      </c>
    </row>
    <row r="658" spans="1:6" ht="23.25" customHeight="1">
      <c r="A658" s="113">
        <v>18</v>
      </c>
      <c r="B658" s="295" t="s">
        <v>142</v>
      </c>
      <c r="C658" s="299"/>
      <c r="D658" s="299"/>
      <c r="E658" s="299"/>
      <c r="F658" s="300"/>
    </row>
    <row r="659" spans="1:6" ht="26.25" customHeight="1">
      <c r="A659" s="31"/>
      <c r="B659" s="103">
        <v>810</v>
      </c>
      <c r="C659" s="29"/>
      <c r="D659" s="42">
        <v>4111</v>
      </c>
      <c r="E659" s="45" t="s">
        <v>58</v>
      </c>
      <c r="F659" s="1">
        <v>45700</v>
      </c>
    </row>
    <row r="660" spans="1:6" ht="19.5" customHeight="1">
      <c r="A660" s="31"/>
      <c r="B660" s="103">
        <v>810</v>
      </c>
      <c r="C660" s="29"/>
      <c r="D660" s="42">
        <v>4112</v>
      </c>
      <c r="E660" s="45" t="s">
        <v>29</v>
      </c>
      <c r="F660" s="101">
        <v>10100</v>
      </c>
    </row>
    <row r="661" spans="1:6" ht="19.5" customHeight="1">
      <c r="A661" s="31"/>
      <c r="B661" s="103">
        <v>810</v>
      </c>
      <c r="C661" s="29"/>
      <c r="D661" s="42">
        <v>4113</v>
      </c>
      <c r="E661" s="102" t="s">
        <v>106</v>
      </c>
      <c r="F661" s="1">
        <v>12000</v>
      </c>
    </row>
    <row r="662" spans="1:6" ht="19.5" customHeight="1">
      <c r="A662" s="31"/>
      <c r="B662" s="103">
        <v>810</v>
      </c>
      <c r="C662" s="29"/>
      <c r="D662" s="75">
        <v>4114</v>
      </c>
      <c r="E662" s="29" t="s">
        <v>107</v>
      </c>
      <c r="F662" s="41">
        <v>11600</v>
      </c>
    </row>
    <row r="663" spans="1:6" ht="19.5" customHeight="1">
      <c r="A663" s="31"/>
      <c r="B663" s="103">
        <v>810</v>
      </c>
      <c r="C663" s="29"/>
      <c r="D663" s="42">
        <v>4115</v>
      </c>
      <c r="E663" s="45" t="s">
        <v>19</v>
      </c>
      <c r="F663" s="41">
        <v>1600</v>
      </c>
    </row>
    <row r="664" spans="1:6" ht="19.5" customHeight="1">
      <c r="A664" s="31"/>
      <c r="B664" s="75"/>
      <c r="C664" s="87">
        <v>411</v>
      </c>
      <c r="D664" s="104"/>
      <c r="E664" s="76" t="s">
        <v>170</v>
      </c>
      <c r="F664" s="131">
        <f>F659+F660+F661+F662+F663</f>
        <v>81000</v>
      </c>
    </row>
    <row r="665" spans="1:6" ht="11.25" customHeight="1">
      <c r="A665" s="31"/>
      <c r="B665" s="75"/>
      <c r="C665" s="29"/>
      <c r="D665" s="45"/>
      <c r="E665" s="45"/>
      <c r="F665" s="105"/>
    </row>
    <row r="666" spans="1:6" ht="19.5" customHeight="1">
      <c r="A666" s="31"/>
      <c r="B666" s="103">
        <v>810</v>
      </c>
      <c r="C666" s="29"/>
      <c r="D666" s="42">
        <v>4121</v>
      </c>
      <c r="E666" s="45" t="s">
        <v>31</v>
      </c>
      <c r="F666" s="1">
        <v>5700</v>
      </c>
    </row>
    <row r="667" spans="1:6" ht="19.5" customHeight="1">
      <c r="A667" s="31"/>
      <c r="B667" s="103">
        <v>810</v>
      </c>
      <c r="C667" s="29"/>
      <c r="D667" s="42">
        <v>4122</v>
      </c>
      <c r="E667" s="45" t="s">
        <v>33</v>
      </c>
      <c r="F667" s="1">
        <v>3400</v>
      </c>
    </row>
    <row r="668" spans="1:6" ht="19.5" customHeight="1">
      <c r="A668" s="31"/>
      <c r="B668" s="103">
        <v>810</v>
      </c>
      <c r="C668" s="29"/>
      <c r="D668" s="42">
        <v>4123</v>
      </c>
      <c r="E668" s="45" t="s">
        <v>34</v>
      </c>
      <c r="F668" s="1">
        <v>2600</v>
      </c>
    </row>
    <row r="669" spans="1:6" ht="19.5" customHeight="1">
      <c r="A669" s="31"/>
      <c r="B669" s="103">
        <v>810</v>
      </c>
      <c r="C669" s="29"/>
      <c r="D669" s="42">
        <v>4125</v>
      </c>
      <c r="E669" s="45" t="s">
        <v>32</v>
      </c>
      <c r="F669" s="1">
        <v>4500</v>
      </c>
    </row>
    <row r="670" spans="1:6" ht="19.5" customHeight="1">
      <c r="A670" s="31"/>
      <c r="B670" s="103">
        <v>810</v>
      </c>
      <c r="C670" s="29"/>
      <c r="D670" s="51">
        <v>4129</v>
      </c>
      <c r="E670" s="53" t="s">
        <v>146</v>
      </c>
      <c r="F670" s="1">
        <v>5000</v>
      </c>
    </row>
    <row r="671" spans="1:6" ht="19.5" customHeight="1">
      <c r="A671" s="31"/>
      <c r="B671" s="75"/>
      <c r="C671" s="87">
        <v>412</v>
      </c>
      <c r="D671" s="206"/>
      <c r="E671" s="150" t="s">
        <v>174</v>
      </c>
      <c r="F671" s="207">
        <f>F666+F667+F668+F669+F670</f>
        <v>21200</v>
      </c>
    </row>
    <row r="672" spans="1:6" ht="10.5" customHeight="1">
      <c r="A672" s="31"/>
      <c r="B672" s="75"/>
      <c r="C672" s="29"/>
      <c r="D672" s="208"/>
      <c r="E672" s="49"/>
      <c r="F672" s="209"/>
    </row>
    <row r="673" spans="1:6" ht="19.5" customHeight="1">
      <c r="A673" s="31"/>
      <c r="B673" s="103">
        <v>810</v>
      </c>
      <c r="C673" s="87"/>
      <c r="D673" s="39">
        <v>4131</v>
      </c>
      <c r="E673" s="57" t="s">
        <v>175</v>
      </c>
      <c r="F673" s="1">
        <v>18000</v>
      </c>
    </row>
    <row r="674" spans="1:6" ht="19.5" customHeight="1">
      <c r="A674" s="31"/>
      <c r="B674" s="103">
        <v>810</v>
      </c>
      <c r="C674" s="134"/>
      <c r="D674" s="184">
        <v>4139</v>
      </c>
      <c r="E674" s="45" t="s">
        <v>37</v>
      </c>
      <c r="F674" s="1">
        <v>22000</v>
      </c>
    </row>
    <row r="675" spans="1:6" ht="27" customHeight="1" thickBot="1">
      <c r="A675" s="31"/>
      <c r="B675" s="75"/>
      <c r="C675" s="135">
        <v>413</v>
      </c>
      <c r="D675" s="110"/>
      <c r="E675" s="185" t="s">
        <v>172</v>
      </c>
      <c r="F675" s="123">
        <f>F673+F674</f>
        <v>40000</v>
      </c>
    </row>
    <row r="676" spans="1:6" ht="28.5" customHeight="1" thickBot="1" thickTop="1">
      <c r="A676" s="288" t="s">
        <v>197</v>
      </c>
      <c r="B676" s="289"/>
      <c r="C676" s="289"/>
      <c r="D676" s="289"/>
      <c r="E676" s="290"/>
      <c r="F676" s="124">
        <f>F675+F671+F664</f>
        <v>142200</v>
      </c>
    </row>
    <row r="677" spans="1:6" ht="6" customHeight="1" hidden="1" thickBot="1">
      <c r="A677" s="165"/>
      <c r="B677" s="166"/>
      <c r="C677" s="166"/>
      <c r="D677" s="166"/>
      <c r="E677" s="166"/>
      <c r="F677" s="201"/>
    </row>
    <row r="678" spans="1:6" ht="3.75" customHeight="1">
      <c r="A678" s="169"/>
      <c r="B678" s="166"/>
      <c r="C678" s="166"/>
      <c r="D678" s="166"/>
      <c r="E678" s="166"/>
      <c r="F678" s="171"/>
    </row>
    <row r="679" spans="1:6" ht="16.5" customHeight="1" thickBot="1">
      <c r="A679" s="169"/>
      <c r="B679" s="166"/>
      <c r="C679" s="166"/>
      <c r="D679" s="166"/>
      <c r="E679" s="166"/>
      <c r="F679" s="171"/>
    </row>
    <row r="680" spans="1:6" ht="25.5" customHeight="1" thickBot="1">
      <c r="A680" s="181">
        <v>19</v>
      </c>
      <c r="B680" s="285" t="s">
        <v>74</v>
      </c>
      <c r="C680" s="286"/>
      <c r="D680" s="286"/>
      <c r="E680" s="286"/>
      <c r="F680" s="287"/>
    </row>
    <row r="681" spans="1:6" ht="27" customHeight="1">
      <c r="A681" s="31"/>
      <c r="B681" s="115">
        <v>111</v>
      </c>
      <c r="C681" s="29"/>
      <c r="D681" s="39">
        <v>4111</v>
      </c>
      <c r="E681" s="57" t="s">
        <v>58</v>
      </c>
      <c r="F681" s="41">
        <v>232000</v>
      </c>
    </row>
    <row r="682" spans="1:6" ht="19.5" customHeight="1">
      <c r="A682" s="31"/>
      <c r="B682" s="103">
        <v>111</v>
      </c>
      <c r="C682" s="29"/>
      <c r="D682" s="42">
        <v>4112</v>
      </c>
      <c r="E682" s="45" t="s">
        <v>29</v>
      </c>
      <c r="F682" s="101">
        <v>45000</v>
      </c>
    </row>
    <row r="683" spans="1:6" ht="19.5" customHeight="1">
      <c r="A683" s="31"/>
      <c r="B683" s="100">
        <v>111</v>
      </c>
      <c r="C683" s="29"/>
      <c r="D683" s="42">
        <v>4113</v>
      </c>
      <c r="E683" s="102" t="s">
        <v>106</v>
      </c>
      <c r="F683" s="1">
        <v>65000</v>
      </c>
    </row>
    <row r="684" spans="1:6" ht="19.5" customHeight="1">
      <c r="A684" s="31"/>
      <c r="B684" s="100">
        <v>111</v>
      </c>
      <c r="C684" s="29"/>
      <c r="D684" s="75">
        <v>4114</v>
      </c>
      <c r="E684" s="29" t="s">
        <v>107</v>
      </c>
      <c r="F684" s="41">
        <v>57800</v>
      </c>
    </row>
    <row r="685" spans="1:6" ht="19.5" customHeight="1">
      <c r="A685" s="31"/>
      <c r="B685" s="103">
        <v>111</v>
      </c>
      <c r="C685" s="29"/>
      <c r="D685" s="42">
        <v>4115</v>
      </c>
      <c r="E685" s="45" t="s">
        <v>19</v>
      </c>
      <c r="F685" s="41">
        <v>6600</v>
      </c>
    </row>
    <row r="686" spans="1:6" ht="19.5" customHeight="1">
      <c r="A686" s="31"/>
      <c r="B686" s="75"/>
      <c r="C686" s="87">
        <v>411</v>
      </c>
      <c r="D686" s="104"/>
      <c r="E686" s="76" t="s">
        <v>170</v>
      </c>
      <c r="F686" s="131">
        <f>F681+F682+F683+F684+F685</f>
        <v>406400</v>
      </c>
    </row>
    <row r="687" spans="1:6" ht="14.25" customHeight="1">
      <c r="A687" s="31"/>
      <c r="B687" s="39"/>
      <c r="C687" s="29"/>
      <c r="D687" s="45"/>
      <c r="E687" s="45"/>
      <c r="F687" s="210"/>
    </row>
    <row r="688" spans="1:6" ht="19.5" customHeight="1">
      <c r="A688" s="31"/>
      <c r="B688" s="103">
        <v>111</v>
      </c>
      <c r="C688" s="29"/>
      <c r="D688" s="42">
        <v>4121</v>
      </c>
      <c r="E688" s="45" t="s">
        <v>31</v>
      </c>
      <c r="F688" s="1">
        <v>34000</v>
      </c>
    </row>
    <row r="689" spans="1:6" ht="19.5" customHeight="1">
      <c r="A689" s="31"/>
      <c r="B689" s="103">
        <v>111</v>
      </c>
      <c r="C689" s="29"/>
      <c r="D689" s="42">
        <v>4122</v>
      </c>
      <c r="E689" s="45" t="s">
        <v>33</v>
      </c>
      <c r="F689" s="1">
        <v>19700</v>
      </c>
    </row>
    <row r="690" spans="1:6" ht="19.5" customHeight="1">
      <c r="A690" s="31"/>
      <c r="B690" s="103">
        <v>111</v>
      </c>
      <c r="C690" s="29"/>
      <c r="D690" s="42">
        <v>4123</v>
      </c>
      <c r="E690" s="45" t="s">
        <v>34</v>
      </c>
      <c r="F690" s="1">
        <v>13000</v>
      </c>
    </row>
    <row r="691" spans="1:6" ht="19.5" customHeight="1">
      <c r="A691" s="31"/>
      <c r="B691" s="103">
        <v>111</v>
      </c>
      <c r="C691" s="29"/>
      <c r="D691" s="42">
        <v>4125</v>
      </c>
      <c r="E691" s="45" t="s">
        <v>32</v>
      </c>
      <c r="F691" s="1">
        <v>26500</v>
      </c>
    </row>
    <row r="692" spans="1:6" ht="19.5" customHeight="1">
      <c r="A692" s="31"/>
      <c r="B692" s="103">
        <v>111</v>
      </c>
      <c r="C692" s="29"/>
      <c r="D692" s="42">
        <v>4129</v>
      </c>
      <c r="E692" s="45" t="s">
        <v>35</v>
      </c>
      <c r="F692" s="1">
        <v>6500</v>
      </c>
    </row>
    <row r="693" spans="1:6" ht="19.5" customHeight="1">
      <c r="A693" s="31"/>
      <c r="B693" s="51"/>
      <c r="C693" s="87">
        <v>412</v>
      </c>
      <c r="D693" s="104"/>
      <c r="E693" s="106" t="s">
        <v>174</v>
      </c>
      <c r="F693" s="131">
        <f>F688+F689+F690+F691+F692</f>
        <v>99700</v>
      </c>
    </row>
    <row r="694" spans="1:6" ht="13.5" customHeight="1">
      <c r="A694" s="31"/>
      <c r="B694" s="39"/>
      <c r="C694" s="204"/>
      <c r="D694" s="211"/>
      <c r="E694" s="104"/>
      <c r="F694" s="105"/>
    </row>
    <row r="695" spans="1:6" ht="19.5" customHeight="1">
      <c r="A695" s="31"/>
      <c r="B695" s="103">
        <v>111</v>
      </c>
      <c r="C695" s="134"/>
      <c r="D695" s="42">
        <v>4131</v>
      </c>
      <c r="E695" s="45" t="s">
        <v>175</v>
      </c>
      <c r="F695" s="1">
        <v>16000</v>
      </c>
    </row>
    <row r="696" spans="1:6" ht="19.5" customHeight="1">
      <c r="A696" s="31"/>
      <c r="B696" s="103">
        <v>111</v>
      </c>
      <c r="C696" s="134"/>
      <c r="D696" s="51">
        <v>4132</v>
      </c>
      <c r="E696" s="45" t="s">
        <v>179</v>
      </c>
      <c r="F696" s="1">
        <v>3000</v>
      </c>
    </row>
    <row r="697" spans="1:6" ht="19.5" customHeight="1">
      <c r="A697" s="31"/>
      <c r="B697" s="103">
        <v>111</v>
      </c>
      <c r="C697" s="134"/>
      <c r="D697" s="42">
        <v>4135</v>
      </c>
      <c r="E697" s="45" t="s">
        <v>112</v>
      </c>
      <c r="F697" s="1">
        <v>23000</v>
      </c>
    </row>
    <row r="698" spans="1:6" ht="19.5" customHeight="1">
      <c r="A698" s="31"/>
      <c r="B698" s="103">
        <v>111</v>
      </c>
      <c r="C698" s="134"/>
      <c r="D698" s="51">
        <v>4139</v>
      </c>
      <c r="E698" s="57" t="s">
        <v>37</v>
      </c>
      <c r="F698" s="108">
        <v>2500</v>
      </c>
    </row>
    <row r="699" spans="1:6" ht="19.5" customHeight="1">
      <c r="A699" s="31"/>
      <c r="B699" s="158"/>
      <c r="C699" s="204">
        <v>413</v>
      </c>
      <c r="D699" s="149"/>
      <c r="E699" s="104" t="s">
        <v>172</v>
      </c>
      <c r="F699" s="131">
        <f>F695+F696+F697+F698</f>
        <v>44500</v>
      </c>
    </row>
    <row r="700" spans="1:6" ht="10.5" customHeight="1" thickBot="1">
      <c r="A700" s="31"/>
      <c r="B700" s="158"/>
      <c r="C700" s="87"/>
      <c r="D700" s="110"/>
      <c r="E700" s="212"/>
      <c r="F700" s="180"/>
    </row>
    <row r="701" spans="1:6" ht="33" customHeight="1" thickBot="1" thickTop="1">
      <c r="A701" s="288" t="s">
        <v>198</v>
      </c>
      <c r="B701" s="293"/>
      <c r="C701" s="293"/>
      <c r="D701" s="293"/>
      <c r="E701" s="294"/>
      <c r="F701" s="86">
        <f>F699+F693+F686</f>
        <v>550600</v>
      </c>
    </row>
    <row r="702" spans="1:6" ht="33" customHeight="1">
      <c r="A702" s="213"/>
      <c r="B702" s="214"/>
      <c r="C702" s="214"/>
      <c r="D702" s="214"/>
      <c r="E702" s="214"/>
      <c r="F702" s="171"/>
    </row>
    <row r="703" spans="1:6" ht="15" customHeight="1">
      <c r="A703" s="213"/>
      <c r="B703" s="215"/>
      <c r="C703" s="214"/>
      <c r="D703" s="214"/>
      <c r="E703" s="214"/>
      <c r="F703" s="171"/>
    </row>
    <row r="704" spans="1:6" ht="3.75" customHeight="1" thickBot="1">
      <c r="A704" s="213"/>
      <c r="B704" s="215"/>
      <c r="C704" s="214"/>
      <c r="D704" s="214"/>
      <c r="E704" s="214"/>
      <c r="F704" s="171"/>
    </row>
    <row r="705" spans="1:6" ht="17.25" customHeight="1">
      <c r="A705" s="92" t="s">
        <v>3</v>
      </c>
      <c r="B705" s="93" t="s">
        <v>5</v>
      </c>
      <c r="C705" s="92" t="s">
        <v>206</v>
      </c>
      <c r="D705" s="94" t="s">
        <v>206</v>
      </c>
      <c r="E705" s="68" t="s">
        <v>2</v>
      </c>
      <c r="F705" s="22" t="s">
        <v>7</v>
      </c>
    </row>
    <row r="706" spans="1:6" ht="15" customHeight="1" thickBot="1">
      <c r="A706" s="95" t="s">
        <v>4</v>
      </c>
      <c r="B706" s="96" t="s">
        <v>4</v>
      </c>
      <c r="C706" s="95" t="s">
        <v>4</v>
      </c>
      <c r="D706" s="97" t="s">
        <v>4</v>
      </c>
      <c r="E706" s="71"/>
      <c r="F706" s="28">
        <v>2007</v>
      </c>
    </row>
    <row r="707" spans="1:6" ht="39.75" customHeight="1">
      <c r="A707" s="113">
        <v>20</v>
      </c>
      <c r="B707" s="295" t="s">
        <v>157</v>
      </c>
      <c r="C707" s="299"/>
      <c r="D707" s="299"/>
      <c r="E707" s="299"/>
      <c r="F707" s="300"/>
    </row>
    <row r="708" spans="1:6" ht="24" customHeight="1">
      <c r="A708" s="31"/>
      <c r="B708" s="216">
        <v>650</v>
      </c>
      <c r="C708" s="29"/>
      <c r="D708" s="42">
        <v>4111</v>
      </c>
      <c r="E708" s="45" t="s">
        <v>58</v>
      </c>
      <c r="F708" s="1">
        <v>156000</v>
      </c>
    </row>
    <row r="709" spans="1:6" ht="19.5" customHeight="1">
      <c r="A709" s="31"/>
      <c r="B709" s="216">
        <v>650</v>
      </c>
      <c r="C709" s="29"/>
      <c r="D709" s="42">
        <v>4112</v>
      </c>
      <c r="E709" s="45" t="s">
        <v>29</v>
      </c>
      <c r="F709" s="101">
        <v>36000</v>
      </c>
    </row>
    <row r="710" spans="1:6" ht="19.5" customHeight="1">
      <c r="A710" s="31"/>
      <c r="B710" s="216">
        <v>650</v>
      </c>
      <c r="C710" s="29"/>
      <c r="D710" s="42">
        <v>4113</v>
      </c>
      <c r="E710" s="102" t="s">
        <v>106</v>
      </c>
      <c r="F710" s="1">
        <v>46500</v>
      </c>
    </row>
    <row r="711" spans="1:6" ht="19.5" customHeight="1">
      <c r="A711" s="31"/>
      <c r="B711" s="216">
        <v>650</v>
      </c>
      <c r="C711" s="29"/>
      <c r="D711" s="75">
        <v>4114</v>
      </c>
      <c r="E711" s="29" t="s">
        <v>107</v>
      </c>
      <c r="F711" s="41">
        <v>38500</v>
      </c>
    </row>
    <row r="712" spans="1:6" ht="19.5" customHeight="1">
      <c r="A712" s="31"/>
      <c r="B712" s="216">
        <v>650</v>
      </c>
      <c r="C712" s="29"/>
      <c r="D712" s="42">
        <v>4115</v>
      </c>
      <c r="E712" s="45" t="s">
        <v>19</v>
      </c>
      <c r="F712" s="41">
        <v>6000</v>
      </c>
    </row>
    <row r="713" spans="1:6" ht="19.5" customHeight="1">
      <c r="A713" s="182"/>
      <c r="B713" s="39"/>
      <c r="C713" s="217">
        <v>411</v>
      </c>
      <c r="D713" s="104"/>
      <c r="E713" s="218" t="s">
        <v>170</v>
      </c>
      <c r="F713" s="131">
        <f>F708+F709+F710+F711+F712</f>
        <v>283000</v>
      </c>
    </row>
    <row r="714" spans="1:6" ht="11.25" customHeight="1">
      <c r="A714" s="29"/>
      <c r="B714" s="42"/>
      <c r="C714" s="87"/>
      <c r="D714" s="104"/>
      <c r="E714" s="104"/>
      <c r="F714" s="207"/>
    </row>
    <row r="715" spans="1:6" ht="19.5" customHeight="1">
      <c r="A715" s="31"/>
      <c r="B715" s="216">
        <v>650</v>
      </c>
      <c r="C715" s="29"/>
      <c r="D715" s="42">
        <v>4121</v>
      </c>
      <c r="E715" s="57" t="s">
        <v>31</v>
      </c>
      <c r="F715" s="41">
        <v>16000</v>
      </c>
    </row>
    <row r="716" spans="1:6" ht="19.5" customHeight="1">
      <c r="A716" s="31"/>
      <c r="B716" s="216">
        <v>650</v>
      </c>
      <c r="C716" s="29"/>
      <c r="D716" s="42">
        <v>4122</v>
      </c>
      <c r="E716" s="45" t="s">
        <v>33</v>
      </c>
      <c r="F716" s="1">
        <v>9500</v>
      </c>
    </row>
    <row r="717" spans="1:7" s="29" customFormat="1" ht="19.5" customHeight="1">
      <c r="A717" s="31"/>
      <c r="B717" s="216">
        <v>650</v>
      </c>
      <c r="D717" s="42">
        <v>4123</v>
      </c>
      <c r="E717" s="45" t="s">
        <v>34</v>
      </c>
      <c r="F717" s="1">
        <v>7500</v>
      </c>
      <c r="G717" s="120"/>
    </row>
    <row r="718" spans="1:7" s="29" customFormat="1" ht="19.5" customHeight="1">
      <c r="A718" s="31"/>
      <c r="B718" s="216">
        <v>650</v>
      </c>
      <c r="D718" s="42">
        <v>4125</v>
      </c>
      <c r="E718" s="45" t="s">
        <v>32</v>
      </c>
      <c r="F718" s="1">
        <v>11500</v>
      </c>
      <c r="G718" s="120"/>
    </row>
    <row r="719" spans="1:7" s="29" customFormat="1" ht="19.5" customHeight="1">
      <c r="A719" s="31"/>
      <c r="B719" s="216">
        <v>650</v>
      </c>
      <c r="D719" s="42">
        <v>4129</v>
      </c>
      <c r="E719" s="45" t="s">
        <v>35</v>
      </c>
      <c r="F719" s="1">
        <v>2000</v>
      </c>
      <c r="G719" s="120"/>
    </row>
    <row r="720" spans="1:6" ht="19.5" customHeight="1">
      <c r="A720" s="31"/>
      <c r="B720" s="75"/>
      <c r="C720" s="87">
        <v>412</v>
      </c>
      <c r="D720" s="104"/>
      <c r="E720" s="106" t="s">
        <v>174</v>
      </c>
      <c r="F720" s="131">
        <f>F715+F716+F717+F718+F719</f>
        <v>46500</v>
      </c>
    </row>
    <row r="721" spans="1:6" ht="8.25" customHeight="1">
      <c r="A721" s="31"/>
      <c r="B721" s="79"/>
      <c r="C721" s="134"/>
      <c r="D721" s="102"/>
      <c r="E721" s="45"/>
      <c r="F721" s="105"/>
    </row>
    <row r="722" spans="1:6" ht="19.5" customHeight="1">
      <c r="A722" s="31"/>
      <c r="B722" s="216">
        <v>650</v>
      </c>
      <c r="C722" s="134"/>
      <c r="D722" s="42">
        <v>4131</v>
      </c>
      <c r="E722" s="45" t="s">
        <v>175</v>
      </c>
      <c r="F722" s="1">
        <v>11000</v>
      </c>
    </row>
    <row r="723" spans="1:6" ht="19.5" customHeight="1">
      <c r="A723" s="31"/>
      <c r="B723" s="216">
        <v>650</v>
      </c>
      <c r="C723" s="134"/>
      <c r="D723" s="51">
        <v>4132</v>
      </c>
      <c r="E723" s="45" t="s">
        <v>179</v>
      </c>
      <c r="F723" s="1">
        <v>2500</v>
      </c>
    </row>
    <row r="724" spans="1:6" ht="19.5" customHeight="1">
      <c r="A724" s="31"/>
      <c r="B724" s="216">
        <v>650</v>
      </c>
      <c r="C724" s="134"/>
      <c r="D724" s="42">
        <v>4135</v>
      </c>
      <c r="E724" s="45" t="s">
        <v>112</v>
      </c>
      <c r="F724" s="1">
        <v>12000</v>
      </c>
    </row>
    <row r="725" spans="1:6" ht="19.5" customHeight="1">
      <c r="A725" s="31"/>
      <c r="B725" s="216">
        <v>650</v>
      </c>
      <c r="C725" s="134"/>
      <c r="D725" s="42">
        <v>4139</v>
      </c>
      <c r="E725" s="57" t="s">
        <v>37</v>
      </c>
      <c r="F725" s="108">
        <v>860000</v>
      </c>
    </row>
    <row r="726" spans="1:6" ht="19.5" customHeight="1" thickBot="1">
      <c r="A726" s="31"/>
      <c r="B726" s="79"/>
      <c r="C726" s="135">
        <v>413</v>
      </c>
      <c r="D726" s="110"/>
      <c r="E726" s="132" t="s">
        <v>172</v>
      </c>
      <c r="F726" s="123">
        <f>F722+F723+F724+F725</f>
        <v>885500</v>
      </c>
    </row>
    <row r="727" spans="1:6" ht="27.75" customHeight="1" thickBot="1" thickTop="1">
      <c r="A727" s="288" t="s">
        <v>199</v>
      </c>
      <c r="B727" s="293"/>
      <c r="C727" s="293"/>
      <c r="D727" s="293"/>
      <c r="E727" s="294"/>
      <c r="F727" s="124">
        <f>F726+F720+F713</f>
        <v>1215000</v>
      </c>
    </row>
    <row r="728" spans="1:6" ht="0.75" customHeight="1">
      <c r="A728" s="165"/>
      <c r="B728" s="170"/>
      <c r="C728" s="170"/>
      <c r="D728" s="170"/>
      <c r="E728" s="219"/>
      <c r="F728" s="220"/>
    </row>
    <row r="729" spans="1:6" ht="13.5" customHeight="1" thickBot="1">
      <c r="A729" s="169"/>
      <c r="B729" s="170"/>
      <c r="C729" s="170"/>
      <c r="D729" s="170"/>
      <c r="E729" s="170"/>
      <c r="F729" s="171"/>
    </row>
    <row r="730" spans="1:6" ht="32.25" customHeight="1" thickBot="1">
      <c r="A730" s="197">
        <v>21</v>
      </c>
      <c r="B730" s="285" t="s">
        <v>150</v>
      </c>
      <c r="C730" s="332"/>
      <c r="D730" s="332"/>
      <c r="E730" s="332"/>
      <c r="F730" s="333"/>
    </row>
    <row r="731" spans="1:6" ht="24" customHeight="1">
      <c r="A731" s="31"/>
      <c r="B731" s="216">
        <v>650</v>
      </c>
      <c r="C731" s="29"/>
      <c r="D731" s="39">
        <v>4111</v>
      </c>
      <c r="E731" s="57" t="s">
        <v>58</v>
      </c>
      <c r="F731" s="41">
        <v>212000</v>
      </c>
    </row>
    <row r="732" spans="1:6" ht="19.5" customHeight="1">
      <c r="A732" s="31"/>
      <c r="B732" s="216">
        <v>650</v>
      </c>
      <c r="C732" s="29"/>
      <c r="D732" s="42">
        <v>4112</v>
      </c>
      <c r="E732" s="45" t="s">
        <v>29</v>
      </c>
      <c r="F732" s="1">
        <v>50500</v>
      </c>
    </row>
    <row r="733" spans="1:6" ht="19.5" customHeight="1">
      <c r="A733" s="31"/>
      <c r="B733" s="216">
        <v>650</v>
      </c>
      <c r="C733" s="29"/>
      <c r="D733" s="42">
        <v>4113</v>
      </c>
      <c r="E733" s="102" t="s">
        <v>106</v>
      </c>
      <c r="F733" s="1">
        <v>64500</v>
      </c>
    </row>
    <row r="734" spans="1:6" ht="19.5" customHeight="1">
      <c r="A734" s="31"/>
      <c r="B734" s="216">
        <v>650</v>
      </c>
      <c r="C734" s="29"/>
      <c r="D734" s="75">
        <v>4114</v>
      </c>
      <c r="E734" s="29" t="s">
        <v>107</v>
      </c>
      <c r="F734" s="1">
        <v>54500</v>
      </c>
    </row>
    <row r="735" spans="1:6" ht="19.5" customHeight="1">
      <c r="A735" s="31"/>
      <c r="B735" s="216">
        <v>650</v>
      </c>
      <c r="C735" s="29"/>
      <c r="D735" s="42">
        <v>4115</v>
      </c>
      <c r="E735" s="45" t="s">
        <v>19</v>
      </c>
      <c r="F735" s="1">
        <v>8000</v>
      </c>
    </row>
    <row r="736" spans="1:6" ht="19.5" customHeight="1">
      <c r="A736" s="31"/>
      <c r="B736" s="75"/>
      <c r="C736" s="87">
        <v>411</v>
      </c>
      <c r="D736" s="104"/>
      <c r="E736" s="76" t="s">
        <v>170</v>
      </c>
      <c r="F736" s="131">
        <f>F731+F732+F733+F734+F735</f>
        <v>389500</v>
      </c>
    </row>
    <row r="737" spans="1:6" ht="14.25" customHeight="1">
      <c r="A737" s="31"/>
      <c r="B737" s="75"/>
      <c r="C737" s="87"/>
      <c r="D737" s="104"/>
      <c r="E737" s="206"/>
      <c r="F737" s="105"/>
    </row>
    <row r="738" spans="1:6" ht="19.5" customHeight="1">
      <c r="A738" s="31"/>
      <c r="B738" s="216">
        <v>650</v>
      </c>
      <c r="C738" s="29"/>
      <c r="D738" s="42">
        <v>4121</v>
      </c>
      <c r="E738" s="45" t="s">
        <v>31</v>
      </c>
      <c r="F738" s="1">
        <v>20500</v>
      </c>
    </row>
    <row r="739" spans="1:6" ht="19.5" customHeight="1">
      <c r="A739" s="31"/>
      <c r="B739" s="216">
        <v>650</v>
      </c>
      <c r="C739" s="29"/>
      <c r="D739" s="42">
        <v>4122</v>
      </c>
      <c r="E739" s="45" t="s">
        <v>33</v>
      </c>
      <c r="F739" s="1">
        <v>10500</v>
      </c>
    </row>
    <row r="740" spans="1:6" ht="19.5" customHeight="1">
      <c r="A740" s="31"/>
      <c r="B740" s="216">
        <v>650</v>
      </c>
      <c r="C740" s="29"/>
      <c r="D740" s="42">
        <v>4123</v>
      </c>
      <c r="E740" s="45" t="s">
        <v>34</v>
      </c>
      <c r="F740" s="1">
        <v>10500</v>
      </c>
    </row>
    <row r="741" spans="1:6" ht="19.5" customHeight="1">
      <c r="A741" s="31"/>
      <c r="B741" s="216">
        <v>650</v>
      </c>
      <c r="C741" s="29"/>
      <c r="D741" s="42">
        <v>4125</v>
      </c>
      <c r="E741" s="45" t="s">
        <v>32</v>
      </c>
      <c r="F741" s="1">
        <v>17500</v>
      </c>
    </row>
    <row r="742" spans="1:6" ht="19.5" customHeight="1">
      <c r="A742" s="31"/>
      <c r="B742" s="216">
        <v>650</v>
      </c>
      <c r="C742" s="29"/>
      <c r="D742" s="42">
        <v>4129</v>
      </c>
      <c r="E742" s="45" t="s">
        <v>35</v>
      </c>
      <c r="F742" s="1">
        <v>4500</v>
      </c>
    </row>
    <row r="743" spans="1:6" ht="19.5" customHeight="1">
      <c r="A743" s="31"/>
      <c r="B743" s="75"/>
      <c r="C743" s="87">
        <v>412</v>
      </c>
      <c r="D743" s="104"/>
      <c r="E743" s="106" t="s">
        <v>174</v>
      </c>
      <c r="F743" s="131">
        <f>F738+F739+F740+F741+F742</f>
        <v>63500</v>
      </c>
    </row>
    <row r="744" spans="1:6" ht="11.25" customHeight="1">
      <c r="A744" s="31"/>
      <c r="B744" s="75"/>
      <c r="C744" s="204"/>
      <c r="D744" s="211"/>
      <c r="E744" s="206"/>
      <c r="F744" s="105"/>
    </row>
    <row r="745" spans="1:6" ht="19.5" customHeight="1">
      <c r="A745" s="31"/>
      <c r="B745" s="216">
        <v>650</v>
      </c>
      <c r="C745" s="221"/>
      <c r="D745" s="42">
        <v>4131</v>
      </c>
      <c r="E745" s="45" t="s">
        <v>175</v>
      </c>
      <c r="F745" s="1">
        <v>10000</v>
      </c>
    </row>
    <row r="746" spans="1:6" ht="19.5" customHeight="1">
      <c r="A746" s="31"/>
      <c r="B746" s="216">
        <v>650</v>
      </c>
      <c r="C746" s="134"/>
      <c r="D746" s="51">
        <v>4132</v>
      </c>
      <c r="E746" s="45" t="s">
        <v>179</v>
      </c>
      <c r="F746" s="1">
        <v>3000</v>
      </c>
    </row>
    <row r="747" spans="1:6" ht="19.5" customHeight="1">
      <c r="A747" s="31"/>
      <c r="B747" s="216">
        <v>650</v>
      </c>
      <c r="C747" s="134"/>
      <c r="D747" s="42">
        <v>4135</v>
      </c>
      <c r="E747" s="45" t="s">
        <v>112</v>
      </c>
      <c r="F747" s="1">
        <v>15500</v>
      </c>
    </row>
    <row r="748" spans="1:6" ht="19.5" customHeight="1">
      <c r="A748" s="31"/>
      <c r="B748" s="216">
        <v>650</v>
      </c>
      <c r="C748" s="134"/>
      <c r="D748" s="51">
        <v>4139</v>
      </c>
      <c r="E748" s="57" t="s">
        <v>37</v>
      </c>
      <c r="F748" s="108">
        <v>550000</v>
      </c>
    </row>
    <row r="749" spans="1:6" ht="19.5" customHeight="1">
      <c r="A749" s="31"/>
      <c r="B749" s="39"/>
      <c r="C749" s="135">
        <v>413</v>
      </c>
      <c r="D749" s="222"/>
      <c r="E749" s="206" t="s">
        <v>172</v>
      </c>
      <c r="F749" s="131">
        <f>F745+F746+F747+F748</f>
        <v>578500</v>
      </c>
    </row>
    <row r="750" spans="1:6" ht="12" customHeight="1" thickBot="1">
      <c r="A750" s="31"/>
      <c r="B750" s="79"/>
      <c r="C750" s="135"/>
      <c r="D750" s="223"/>
      <c r="E750" s="132"/>
      <c r="F750" s="224"/>
    </row>
    <row r="751" spans="1:6" ht="24.75" customHeight="1" thickBot="1">
      <c r="A751" s="307" t="s">
        <v>220</v>
      </c>
      <c r="B751" s="313"/>
      <c r="C751" s="313"/>
      <c r="D751" s="313"/>
      <c r="E751" s="314"/>
      <c r="F751" s="168">
        <f>F749+F743+F736</f>
        <v>1031500</v>
      </c>
    </row>
    <row r="752" spans="1:6" ht="21" customHeight="1">
      <c r="A752" s="169"/>
      <c r="B752" s="170"/>
      <c r="C752" s="170"/>
      <c r="D752" s="170"/>
      <c r="E752" s="170"/>
      <c r="F752" s="171"/>
    </row>
    <row r="753" spans="1:6" ht="21" customHeight="1" thickBot="1">
      <c r="A753" s="169"/>
      <c r="B753" s="170"/>
      <c r="C753" s="170"/>
      <c r="D753" s="170"/>
      <c r="E753" s="170"/>
      <c r="F753" s="171"/>
    </row>
    <row r="754" spans="1:6" ht="17.25" customHeight="1">
      <c r="A754" s="92" t="s">
        <v>3</v>
      </c>
      <c r="B754" s="93" t="s">
        <v>5</v>
      </c>
      <c r="C754" s="92" t="s">
        <v>206</v>
      </c>
      <c r="D754" s="94" t="s">
        <v>206</v>
      </c>
      <c r="E754" s="68" t="s">
        <v>2</v>
      </c>
      <c r="F754" s="22" t="s">
        <v>7</v>
      </c>
    </row>
    <row r="755" spans="1:6" ht="15" customHeight="1" thickBot="1">
      <c r="A755" s="95" t="s">
        <v>4</v>
      </c>
      <c r="B755" s="96" t="s">
        <v>4</v>
      </c>
      <c r="C755" s="95" t="s">
        <v>4</v>
      </c>
      <c r="D755" s="97" t="s">
        <v>4</v>
      </c>
      <c r="E755" s="71"/>
      <c r="F755" s="28">
        <v>2007</v>
      </c>
    </row>
    <row r="756" spans="1:6" ht="21.75" customHeight="1">
      <c r="A756" s="113">
        <v>22</v>
      </c>
      <c r="B756" s="295" t="s">
        <v>151</v>
      </c>
      <c r="C756" s="299"/>
      <c r="D756" s="299"/>
      <c r="E756" s="299"/>
      <c r="F756" s="300"/>
    </row>
    <row r="757" spans="1:6" ht="15.75" customHeight="1">
      <c r="A757" s="31"/>
      <c r="B757" s="216">
        <v>650</v>
      </c>
      <c r="C757" s="29"/>
      <c r="D757" s="42">
        <v>4111</v>
      </c>
      <c r="E757" s="45" t="s">
        <v>58</v>
      </c>
      <c r="F757" s="1">
        <v>141000</v>
      </c>
    </row>
    <row r="758" spans="1:6" ht="15.75" customHeight="1">
      <c r="A758" s="31"/>
      <c r="B758" s="216">
        <v>650</v>
      </c>
      <c r="C758" s="29"/>
      <c r="D758" s="42">
        <v>4112</v>
      </c>
      <c r="E758" s="45" t="s">
        <v>29</v>
      </c>
      <c r="F758" s="101">
        <v>33500</v>
      </c>
    </row>
    <row r="759" spans="1:6" ht="15.75" customHeight="1">
      <c r="A759" s="31"/>
      <c r="B759" s="216">
        <v>650</v>
      </c>
      <c r="C759" s="29"/>
      <c r="D759" s="42">
        <v>4113</v>
      </c>
      <c r="E759" s="102" t="s">
        <v>106</v>
      </c>
      <c r="F759" s="1">
        <v>43000</v>
      </c>
    </row>
    <row r="760" spans="1:6" ht="15.75" customHeight="1">
      <c r="A760" s="31"/>
      <c r="B760" s="216">
        <v>650</v>
      </c>
      <c r="C760" s="29"/>
      <c r="D760" s="75">
        <v>4114</v>
      </c>
      <c r="E760" s="29" t="s">
        <v>107</v>
      </c>
      <c r="F760" s="41">
        <v>35500</v>
      </c>
    </row>
    <row r="761" spans="1:6" ht="15.75" customHeight="1">
      <c r="A761" s="31"/>
      <c r="B761" s="216">
        <v>650</v>
      </c>
      <c r="C761" s="29"/>
      <c r="D761" s="42">
        <v>4115</v>
      </c>
      <c r="E761" s="45" t="s">
        <v>19</v>
      </c>
      <c r="F761" s="41">
        <v>5500</v>
      </c>
    </row>
    <row r="762" spans="1:6" ht="19.5" customHeight="1">
      <c r="A762" s="31"/>
      <c r="B762" s="75"/>
      <c r="C762" s="87">
        <v>411</v>
      </c>
      <c r="D762" s="104"/>
      <c r="E762" s="76" t="s">
        <v>170</v>
      </c>
      <c r="F762" s="131">
        <f>F757+F758+F759+F760+F761</f>
        <v>258500</v>
      </c>
    </row>
    <row r="763" spans="1:6" ht="15" customHeight="1">
      <c r="A763" s="31"/>
      <c r="B763" s="75"/>
      <c r="C763" s="87"/>
      <c r="D763" s="104"/>
      <c r="E763" s="206"/>
      <c r="F763" s="105"/>
    </row>
    <row r="764" spans="1:6" ht="15.75" customHeight="1">
      <c r="A764" s="31"/>
      <c r="B764" s="216">
        <v>650</v>
      </c>
      <c r="C764" s="29"/>
      <c r="D764" s="42">
        <v>4121</v>
      </c>
      <c r="E764" s="45" t="s">
        <v>31</v>
      </c>
      <c r="F764" s="1">
        <v>13500</v>
      </c>
    </row>
    <row r="765" spans="1:6" ht="15.75" customHeight="1">
      <c r="A765" s="31"/>
      <c r="B765" s="216">
        <v>650</v>
      </c>
      <c r="C765" s="29"/>
      <c r="D765" s="42">
        <v>4122</v>
      </c>
      <c r="E765" s="45" t="s">
        <v>33</v>
      </c>
      <c r="F765" s="1">
        <v>6500</v>
      </c>
    </row>
    <row r="766" spans="1:6" ht="15.75" customHeight="1">
      <c r="A766" s="182"/>
      <c r="B766" s="216">
        <v>650</v>
      </c>
      <c r="C766" s="134"/>
      <c r="D766" s="42">
        <v>4123</v>
      </c>
      <c r="E766" s="45" t="s">
        <v>34</v>
      </c>
      <c r="F766" s="1">
        <v>6500</v>
      </c>
    </row>
    <row r="767" spans="1:7" s="29" customFormat="1" ht="15.75" customHeight="1">
      <c r="A767" s="182"/>
      <c r="B767" s="216">
        <v>650</v>
      </c>
      <c r="C767" s="134"/>
      <c r="D767" s="42">
        <v>4125</v>
      </c>
      <c r="E767" s="45" t="s">
        <v>32</v>
      </c>
      <c r="F767" s="1">
        <v>11500</v>
      </c>
      <c r="G767" s="120"/>
    </row>
    <row r="768" spans="1:7" s="29" customFormat="1" ht="15.75" customHeight="1">
      <c r="A768" s="31"/>
      <c r="B768" s="216">
        <v>650</v>
      </c>
      <c r="D768" s="42">
        <v>4129</v>
      </c>
      <c r="E768" s="45" t="s">
        <v>35</v>
      </c>
      <c r="F768" s="1">
        <v>3000</v>
      </c>
      <c r="G768" s="120"/>
    </row>
    <row r="769" spans="1:7" s="29" customFormat="1" ht="17.25" customHeight="1">
      <c r="A769" s="31"/>
      <c r="B769" s="75"/>
      <c r="C769" s="87">
        <v>412</v>
      </c>
      <c r="D769" s="104"/>
      <c r="E769" s="106" t="s">
        <v>174</v>
      </c>
      <c r="F769" s="131">
        <f>F764+F765+F766+F767+F768</f>
        <v>41000</v>
      </c>
      <c r="G769" s="120"/>
    </row>
    <row r="770" spans="1:7" s="29" customFormat="1" ht="7.5" customHeight="1">
      <c r="A770" s="31"/>
      <c r="B770" s="79"/>
      <c r="C770" s="135"/>
      <c r="D770" s="104"/>
      <c r="E770" s="104"/>
      <c r="F770" s="105"/>
      <c r="G770" s="120"/>
    </row>
    <row r="771" spans="1:6" ht="15.75" customHeight="1">
      <c r="A771" s="31"/>
      <c r="B771" s="216">
        <v>650</v>
      </c>
      <c r="C771" s="134"/>
      <c r="D771" s="42">
        <v>4131</v>
      </c>
      <c r="E771" s="45" t="s">
        <v>175</v>
      </c>
      <c r="F771" s="108">
        <v>21000</v>
      </c>
    </row>
    <row r="772" spans="1:6" ht="15.75" customHeight="1">
      <c r="A772" s="31"/>
      <c r="B772" s="216">
        <v>650</v>
      </c>
      <c r="C772" s="134"/>
      <c r="D772" s="42">
        <v>4132</v>
      </c>
      <c r="E772" s="45" t="s">
        <v>179</v>
      </c>
      <c r="F772" s="1">
        <v>2000</v>
      </c>
    </row>
    <row r="773" spans="1:6" ht="15.75" customHeight="1" hidden="1">
      <c r="A773" s="31"/>
      <c r="B773" s="216"/>
      <c r="C773" s="134"/>
      <c r="D773" s="42">
        <v>4133</v>
      </c>
      <c r="E773" s="45" t="s">
        <v>180</v>
      </c>
      <c r="F773" s="1"/>
    </row>
    <row r="774" spans="1:6" ht="15.75" customHeight="1">
      <c r="A774" s="31"/>
      <c r="B774" s="216">
        <v>650</v>
      </c>
      <c r="C774" s="134"/>
      <c r="D774" s="42">
        <v>4135</v>
      </c>
      <c r="E774" s="45" t="s">
        <v>112</v>
      </c>
      <c r="F774" s="1">
        <v>10500</v>
      </c>
    </row>
    <row r="775" spans="1:6" ht="15.75" customHeight="1">
      <c r="A775" s="31"/>
      <c r="B775" s="228">
        <v>650</v>
      </c>
      <c r="C775" s="134"/>
      <c r="D775" s="51">
        <v>4139</v>
      </c>
      <c r="E775" s="53" t="s">
        <v>37</v>
      </c>
      <c r="F775" s="108">
        <v>3000</v>
      </c>
    </row>
    <row r="776" spans="1:6" ht="15.75" customHeight="1" thickBot="1">
      <c r="A776" s="31"/>
      <c r="B776" s="229"/>
      <c r="C776" s="121">
        <v>413</v>
      </c>
      <c r="D776" s="121"/>
      <c r="E776" s="230" t="s">
        <v>172</v>
      </c>
      <c r="F776" s="123">
        <f>F775+F774+F772+F771</f>
        <v>36500</v>
      </c>
    </row>
    <row r="777" spans="1:6" ht="20.25" customHeight="1" thickBot="1" thickTop="1">
      <c r="A777" s="345" t="s">
        <v>219</v>
      </c>
      <c r="B777" s="346"/>
      <c r="C777" s="346"/>
      <c r="D777" s="346"/>
      <c r="E777" s="347"/>
      <c r="F777" s="124">
        <f>F776+F769+F762</f>
        <v>336000</v>
      </c>
    </row>
    <row r="778" spans="1:6" ht="24.75" customHeight="1" thickBot="1">
      <c r="A778" s="169"/>
      <c r="B778" s="170"/>
      <c r="C778" s="170"/>
      <c r="D778" s="170"/>
      <c r="E778" s="170"/>
      <c r="F778" s="171"/>
    </row>
    <row r="779" spans="1:6" ht="27.75" customHeight="1" thickBot="1">
      <c r="A779" s="181">
        <v>23</v>
      </c>
      <c r="B779" s="285" t="s">
        <v>143</v>
      </c>
      <c r="C779" s="286"/>
      <c r="D779" s="286"/>
      <c r="E779" s="286"/>
      <c r="F779" s="287"/>
    </row>
    <row r="780" spans="1:6" ht="15.75" customHeight="1">
      <c r="A780" s="31"/>
      <c r="B780" s="231">
        <v>133</v>
      </c>
      <c r="C780" s="29"/>
      <c r="D780" s="39">
        <v>4111</v>
      </c>
      <c r="E780" s="57" t="s">
        <v>58</v>
      </c>
      <c r="F780" s="41">
        <v>314000</v>
      </c>
    </row>
    <row r="781" spans="1:6" ht="15.75" customHeight="1">
      <c r="A781" s="31"/>
      <c r="B781" s="216">
        <v>133</v>
      </c>
      <c r="C781" s="29"/>
      <c r="D781" s="42">
        <v>4112</v>
      </c>
      <c r="E781" s="45" t="s">
        <v>29</v>
      </c>
      <c r="F781" s="1">
        <v>51000</v>
      </c>
    </row>
    <row r="782" spans="1:6" ht="15.75" customHeight="1">
      <c r="A782" s="31"/>
      <c r="B782" s="216">
        <v>133</v>
      </c>
      <c r="C782" s="29"/>
      <c r="D782" s="42">
        <v>4113</v>
      </c>
      <c r="E782" s="45" t="s">
        <v>106</v>
      </c>
      <c r="F782" s="1">
        <v>75000</v>
      </c>
    </row>
    <row r="783" spans="1:6" ht="15.75" customHeight="1">
      <c r="A783" s="31"/>
      <c r="B783" s="216">
        <v>133</v>
      </c>
      <c r="C783" s="29"/>
      <c r="D783" s="42">
        <v>4114</v>
      </c>
      <c r="E783" s="45" t="s">
        <v>107</v>
      </c>
      <c r="F783" s="1">
        <v>62000</v>
      </c>
    </row>
    <row r="784" spans="1:6" ht="15.75" customHeight="1">
      <c r="A784" s="31"/>
      <c r="B784" s="216">
        <v>133</v>
      </c>
      <c r="C784" s="29"/>
      <c r="D784" s="42">
        <v>4115</v>
      </c>
      <c r="E784" s="45" t="s">
        <v>19</v>
      </c>
      <c r="F784" s="1">
        <v>7500</v>
      </c>
    </row>
    <row r="785" spans="1:6" ht="15.75" customHeight="1">
      <c r="A785" s="31"/>
      <c r="B785" s="75"/>
      <c r="C785" s="87">
        <v>411</v>
      </c>
      <c r="D785" s="104"/>
      <c r="E785" s="198" t="s">
        <v>170</v>
      </c>
      <c r="F785" s="131">
        <f>F780+F781+F782+F783+F784</f>
        <v>509500</v>
      </c>
    </row>
    <row r="786" spans="1:6" ht="15.75" customHeight="1">
      <c r="A786" s="31"/>
      <c r="B786" s="75"/>
      <c r="C786" s="87"/>
      <c r="D786" s="104"/>
      <c r="E786" s="104"/>
      <c r="F786" s="105"/>
    </row>
    <row r="787" spans="1:6" ht="15.75" customHeight="1">
      <c r="A787" s="31"/>
      <c r="B787" s="216">
        <v>133</v>
      </c>
      <c r="C787" s="29"/>
      <c r="D787" s="42">
        <v>4121</v>
      </c>
      <c r="E787" s="45" t="s">
        <v>31</v>
      </c>
      <c r="F787" s="1">
        <v>43200</v>
      </c>
    </row>
    <row r="788" spans="1:6" ht="15.75" customHeight="1">
      <c r="A788" s="31"/>
      <c r="B788" s="216">
        <v>133</v>
      </c>
      <c r="C788" s="29"/>
      <c r="D788" s="42">
        <v>4122</v>
      </c>
      <c r="E788" s="45" t="s">
        <v>33</v>
      </c>
      <c r="F788" s="1">
        <v>25200</v>
      </c>
    </row>
    <row r="789" spans="1:6" ht="15.75" customHeight="1">
      <c r="A789" s="31"/>
      <c r="B789" s="216">
        <v>133</v>
      </c>
      <c r="C789" s="29"/>
      <c r="D789" s="42">
        <v>4123</v>
      </c>
      <c r="E789" s="45" t="s">
        <v>34</v>
      </c>
      <c r="F789" s="1">
        <v>21000</v>
      </c>
    </row>
    <row r="790" spans="1:6" ht="15.75" customHeight="1">
      <c r="A790" s="31"/>
      <c r="B790" s="216">
        <v>133</v>
      </c>
      <c r="C790" s="29"/>
      <c r="D790" s="42">
        <v>4125</v>
      </c>
      <c r="E790" s="45" t="s">
        <v>32</v>
      </c>
      <c r="F790" s="1">
        <v>40000</v>
      </c>
    </row>
    <row r="791" spans="1:6" ht="15.75" customHeight="1">
      <c r="A791" s="31"/>
      <c r="B791" s="216">
        <v>133</v>
      </c>
      <c r="C791" s="29"/>
      <c r="D791" s="42">
        <v>4129</v>
      </c>
      <c r="E791" s="45" t="s">
        <v>35</v>
      </c>
      <c r="F791" s="1">
        <v>10000</v>
      </c>
    </row>
    <row r="792" spans="1:6" ht="15.75" customHeight="1">
      <c r="A792" s="31"/>
      <c r="B792" s="75"/>
      <c r="C792" s="87">
        <v>412</v>
      </c>
      <c r="D792" s="104"/>
      <c r="E792" s="106" t="s">
        <v>174</v>
      </c>
      <c r="F792" s="131">
        <f>F787+F788+F789+F790+F791</f>
        <v>139400</v>
      </c>
    </row>
    <row r="793" spans="1:6" ht="12" customHeight="1">
      <c r="A793" s="31"/>
      <c r="B793" s="75"/>
      <c r="C793" s="221"/>
      <c r="D793" s="45"/>
      <c r="E793" s="45"/>
      <c r="F793" s="105"/>
    </row>
    <row r="794" spans="1:6" ht="15.75" customHeight="1">
      <c r="A794" s="31"/>
      <c r="B794" s="216">
        <v>133</v>
      </c>
      <c r="C794" s="221"/>
      <c r="D794" s="51">
        <v>4131</v>
      </c>
      <c r="E794" s="45" t="s">
        <v>200</v>
      </c>
      <c r="F794" s="108">
        <v>60000</v>
      </c>
    </row>
    <row r="795" spans="1:6" ht="15.75" customHeight="1">
      <c r="A795" s="31"/>
      <c r="B795" s="231">
        <v>133</v>
      </c>
      <c r="C795" s="221"/>
      <c r="D795" s="39">
        <v>4132</v>
      </c>
      <c r="E795" s="45" t="s">
        <v>179</v>
      </c>
      <c r="F795" s="1">
        <v>10000</v>
      </c>
    </row>
    <row r="796" spans="1:6" ht="15.75" customHeight="1">
      <c r="A796" s="31"/>
      <c r="B796" s="216">
        <v>435</v>
      </c>
      <c r="C796" s="221"/>
      <c r="D796" s="51">
        <v>4134</v>
      </c>
      <c r="E796" s="45" t="s">
        <v>123</v>
      </c>
      <c r="F796" s="1">
        <v>340000</v>
      </c>
    </row>
    <row r="797" spans="1:7" ht="15.75" customHeight="1">
      <c r="A797" s="31"/>
      <c r="B797" s="231">
        <v>133</v>
      </c>
      <c r="C797" s="221"/>
      <c r="D797" s="39">
        <v>4135</v>
      </c>
      <c r="E797" s="45" t="s">
        <v>205</v>
      </c>
      <c r="F797" s="1">
        <v>22000</v>
      </c>
      <c r="G797" s="120"/>
    </row>
    <row r="798" spans="1:7" ht="15.75" customHeight="1">
      <c r="A798" s="31"/>
      <c r="B798" s="216">
        <v>133</v>
      </c>
      <c r="C798" s="221"/>
      <c r="D798" s="42">
        <v>4136</v>
      </c>
      <c r="E798" s="45" t="s">
        <v>120</v>
      </c>
      <c r="F798" s="1">
        <v>4000</v>
      </c>
      <c r="G798" s="120"/>
    </row>
    <row r="799" spans="1:6" ht="15.75" customHeight="1">
      <c r="A799" s="31"/>
      <c r="B799" s="216">
        <v>133</v>
      </c>
      <c r="C799" s="221"/>
      <c r="D799" s="42">
        <v>4139</v>
      </c>
      <c r="E799" s="45" t="s">
        <v>37</v>
      </c>
      <c r="F799" s="108">
        <v>98000</v>
      </c>
    </row>
    <row r="800" spans="1:7" ht="15.75" customHeight="1">
      <c r="A800" s="31"/>
      <c r="B800" s="75"/>
      <c r="C800" s="204">
        <v>413</v>
      </c>
      <c r="D800" s="136"/>
      <c r="E800" s="104" t="s">
        <v>36</v>
      </c>
      <c r="F800" s="131">
        <f>F794+F795+F796+F797+F798+F799</f>
        <v>534000</v>
      </c>
      <c r="G800" s="232"/>
    </row>
    <row r="801" spans="1:6" ht="15.75" customHeight="1">
      <c r="A801" s="29"/>
      <c r="B801" s="216">
        <v>412</v>
      </c>
      <c r="C801" s="87"/>
      <c r="D801" s="42">
        <v>4142</v>
      </c>
      <c r="E801" s="233" t="s">
        <v>45</v>
      </c>
      <c r="F801" s="152">
        <v>35000</v>
      </c>
    </row>
    <row r="802" spans="1:6" ht="15.75" customHeight="1">
      <c r="A802" s="31"/>
      <c r="B802" s="231">
        <v>412</v>
      </c>
      <c r="C802" s="204"/>
      <c r="D802" s="51">
        <v>4143</v>
      </c>
      <c r="E802" s="234" t="s">
        <v>80</v>
      </c>
      <c r="F802" s="58">
        <v>80000</v>
      </c>
    </row>
    <row r="803" spans="1:6" ht="15.75" customHeight="1">
      <c r="A803" s="31"/>
      <c r="B803" s="75"/>
      <c r="C803" s="87">
        <v>414</v>
      </c>
      <c r="D803" s="235"/>
      <c r="E803" s="236" t="s">
        <v>114</v>
      </c>
      <c r="F803" s="207">
        <f>F801+F802</f>
        <v>115000</v>
      </c>
    </row>
    <row r="804" spans="1:6" ht="12" customHeight="1">
      <c r="A804" s="31"/>
      <c r="B804" s="237"/>
      <c r="C804" s="217"/>
      <c r="D804" s="238"/>
      <c r="E804" s="239"/>
      <c r="F804" s="207"/>
    </row>
    <row r="805" spans="1:6" ht="29.25" customHeight="1">
      <c r="A805" s="31"/>
      <c r="B805" s="237">
        <v>412</v>
      </c>
      <c r="C805" s="134"/>
      <c r="D805" s="39">
        <v>4181</v>
      </c>
      <c r="E805" s="240" t="s">
        <v>76</v>
      </c>
      <c r="F805" s="58">
        <v>55000</v>
      </c>
    </row>
    <row r="806" spans="1:6" ht="15.75" customHeight="1" thickBot="1">
      <c r="A806" s="31"/>
      <c r="B806" s="241"/>
      <c r="C806" s="204">
        <v>418</v>
      </c>
      <c r="D806" s="242"/>
      <c r="E806" s="132" t="s">
        <v>122</v>
      </c>
      <c r="F806" s="123">
        <f>F805</f>
        <v>55000</v>
      </c>
    </row>
    <row r="807" spans="1:6" ht="27.75" customHeight="1" thickBot="1" thickTop="1">
      <c r="A807" s="288" t="s">
        <v>202</v>
      </c>
      <c r="B807" s="293"/>
      <c r="C807" s="293"/>
      <c r="D807" s="293"/>
      <c r="E807" s="294"/>
      <c r="F807" s="86">
        <f>F806+F803+F800+F792+F785</f>
        <v>1352900</v>
      </c>
    </row>
    <row r="808" spans="1:6" ht="27.75" customHeight="1">
      <c r="A808" s="266"/>
      <c r="B808" s="284"/>
      <c r="C808" s="284"/>
      <c r="D808" s="284"/>
      <c r="E808" s="284"/>
      <c r="F808" s="268"/>
    </row>
    <row r="809" spans="1:6" ht="19.5" customHeight="1" thickBot="1">
      <c r="A809" s="225"/>
      <c r="B809" s="226"/>
      <c r="C809" s="226"/>
      <c r="D809" s="226"/>
      <c r="E809" s="226"/>
      <c r="F809" s="227"/>
    </row>
    <row r="810" spans="1:6" ht="17.25" customHeight="1">
      <c r="A810" s="92" t="s">
        <v>3</v>
      </c>
      <c r="B810" s="93" t="s">
        <v>5</v>
      </c>
      <c r="C810" s="92" t="s">
        <v>206</v>
      </c>
      <c r="D810" s="94" t="s">
        <v>206</v>
      </c>
      <c r="E810" s="68" t="s">
        <v>2</v>
      </c>
      <c r="F810" s="22" t="s">
        <v>7</v>
      </c>
    </row>
    <row r="811" spans="1:6" ht="15" customHeight="1" thickBot="1">
      <c r="A811" s="95" t="s">
        <v>4</v>
      </c>
      <c r="B811" s="96" t="s">
        <v>4</v>
      </c>
      <c r="C811" s="95" t="s">
        <v>4</v>
      </c>
      <c r="D811" s="97" t="s">
        <v>4</v>
      </c>
      <c r="E811" s="71"/>
      <c r="F811" s="28">
        <v>2007</v>
      </c>
    </row>
    <row r="812" spans="1:6" ht="23.25" customHeight="1">
      <c r="A812" s="113">
        <v>24</v>
      </c>
      <c r="B812" s="295" t="s">
        <v>77</v>
      </c>
      <c r="C812" s="299"/>
      <c r="D812" s="299"/>
      <c r="E812" s="299"/>
      <c r="F812" s="300"/>
    </row>
    <row r="813" spans="1:6" ht="19.5" customHeight="1">
      <c r="A813" s="31"/>
      <c r="B813" s="103">
        <v>133</v>
      </c>
      <c r="C813" s="29"/>
      <c r="D813" s="42">
        <v>4111</v>
      </c>
      <c r="E813" s="45" t="s">
        <v>58</v>
      </c>
      <c r="F813" s="1">
        <v>108000</v>
      </c>
    </row>
    <row r="814" spans="1:6" ht="19.5" customHeight="1">
      <c r="A814" s="31"/>
      <c r="B814" s="103">
        <v>133</v>
      </c>
      <c r="C814" s="29"/>
      <c r="D814" s="42">
        <v>4112</v>
      </c>
      <c r="E814" s="45" t="s">
        <v>29</v>
      </c>
      <c r="F814" s="101">
        <v>24500</v>
      </c>
    </row>
    <row r="815" spans="1:6" ht="19.5" customHeight="1">
      <c r="A815" s="31"/>
      <c r="B815" s="103">
        <v>133</v>
      </c>
      <c r="C815" s="29"/>
      <c r="D815" s="42">
        <v>4113</v>
      </c>
      <c r="E815" s="102" t="s">
        <v>106</v>
      </c>
      <c r="F815" s="1">
        <v>31700</v>
      </c>
    </row>
    <row r="816" spans="1:6" ht="19.5" customHeight="1">
      <c r="A816" s="31"/>
      <c r="B816" s="103">
        <v>133</v>
      </c>
      <c r="C816" s="29"/>
      <c r="D816" s="75">
        <v>4114</v>
      </c>
      <c r="E816" s="29" t="s">
        <v>107</v>
      </c>
      <c r="F816" s="41">
        <v>28500</v>
      </c>
    </row>
    <row r="817" spans="1:6" ht="19.5" customHeight="1">
      <c r="A817" s="31"/>
      <c r="B817" s="103">
        <v>133</v>
      </c>
      <c r="C817" s="29"/>
      <c r="D817" s="42">
        <v>4115</v>
      </c>
      <c r="E817" s="45" t="s">
        <v>19</v>
      </c>
      <c r="F817" s="41">
        <v>4200</v>
      </c>
    </row>
    <row r="818" spans="1:6" ht="19.5" customHeight="1">
      <c r="A818" s="31"/>
      <c r="B818" s="75"/>
      <c r="C818" s="87">
        <v>411</v>
      </c>
      <c r="D818" s="104"/>
      <c r="E818" s="76" t="s">
        <v>170</v>
      </c>
      <c r="F818" s="131">
        <f>F813+F814+F815+F816+F817</f>
        <v>196900</v>
      </c>
    </row>
    <row r="819" spans="1:6" ht="11.25" customHeight="1">
      <c r="A819" s="156"/>
      <c r="B819" s="245"/>
      <c r="C819" s="87"/>
      <c r="D819" s="132"/>
      <c r="E819" s="246"/>
      <c r="F819" s="247"/>
    </row>
    <row r="820" spans="1:6" ht="19.5" customHeight="1">
      <c r="A820" s="31"/>
      <c r="B820" s="103">
        <v>133</v>
      </c>
      <c r="C820" s="29"/>
      <c r="D820" s="42">
        <v>4121</v>
      </c>
      <c r="E820" s="45" t="s">
        <v>31</v>
      </c>
      <c r="F820" s="1">
        <v>12600</v>
      </c>
    </row>
    <row r="821" spans="1:6" ht="19.5" customHeight="1">
      <c r="A821" s="31"/>
      <c r="B821" s="103">
        <v>133</v>
      </c>
      <c r="C821" s="29"/>
      <c r="D821" s="42">
        <v>4122</v>
      </c>
      <c r="E821" s="45" t="s">
        <v>33</v>
      </c>
      <c r="F821" s="1">
        <v>7400</v>
      </c>
    </row>
    <row r="822" spans="1:6" ht="19.5" customHeight="1">
      <c r="A822" s="31"/>
      <c r="B822" s="103">
        <v>133</v>
      </c>
      <c r="C822" s="29"/>
      <c r="D822" s="42">
        <v>4123</v>
      </c>
      <c r="E822" s="208" t="s">
        <v>34</v>
      </c>
      <c r="F822" s="1">
        <v>6000</v>
      </c>
    </row>
    <row r="823" spans="1:6" ht="19.5" customHeight="1">
      <c r="A823" s="31"/>
      <c r="B823" s="103">
        <v>133</v>
      </c>
      <c r="C823" s="29"/>
      <c r="D823" s="42">
        <v>4125</v>
      </c>
      <c r="E823" s="44" t="s">
        <v>32</v>
      </c>
      <c r="F823" s="1">
        <v>11000</v>
      </c>
    </row>
    <row r="824" spans="1:6" ht="19.5" customHeight="1">
      <c r="A824" s="31"/>
      <c r="B824" s="103">
        <v>133</v>
      </c>
      <c r="C824" s="29"/>
      <c r="D824" s="42">
        <v>4129</v>
      </c>
      <c r="E824" s="44" t="s">
        <v>35</v>
      </c>
      <c r="F824" s="1">
        <v>2600</v>
      </c>
    </row>
    <row r="825" spans="1:6" ht="19.5" customHeight="1">
      <c r="A825" s="29"/>
      <c r="B825" s="42"/>
      <c r="C825" s="87">
        <v>412</v>
      </c>
      <c r="D825" s="104"/>
      <c r="E825" s="206" t="s">
        <v>30</v>
      </c>
      <c r="F825" s="131">
        <f>F820+F821+F822+F823+F824</f>
        <v>39600</v>
      </c>
    </row>
    <row r="826" spans="1:6" ht="12" customHeight="1">
      <c r="A826" s="31"/>
      <c r="B826" s="42"/>
      <c r="C826" s="204"/>
      <c r="D826" s="249"/>
      <c r="E826" s="250"/>
      <c r="F826" s="59"/>
    </row>
    <row r="827" spans="1:7" ht="23.25" customHeight="1">
      <c r="A827" s="31"/>
      <c r="B827" s="103">
        <v>133</v>
      </c>
      <c r="C827" s="134"/>
      <c r="D827" s="42">
        <v>4131</v>
      </c>
      <c r="E827" s="45" t="s">
        <v>175</v>
      </c>
      <c r="F827" s="1">
        <v>11000</v>
      </c>
      <c r="G827" s="120"/>
    </row>
    <row r="828" spans="1:7" ht="19.5" customHeight="1">
      <c r="A828" s="31"/>
      <c r="B828" s="103">
        <v>133</v>
      </c>
      <c r="C828" s="134"/>
      <c r="D828" s="51">
        <v>4132</v>
      </c>
      <c r="E828" s="45" t="s">
        <v>179</v>
      </c>
      <c r="F828" s="1">
        <v>2600</v>
      </c>
      <c r="G828" s="120"/>
    </row>
    <row r="829" spans="1:7" ht="19.5" customHeight="1">
      <c r="A829" s="31"/>
      <c r="B829" s="103">
        <v>133</v>
      </c>
      <c r="C829" s="134"/>
      <c r="D829" s="42">
        <v>4135</v>
      </c>
      <c r="E829" s="45" t="s">
        <v>117</v>
      </c>
      <c r="F829" s="1">
        <v>12000</v>
      </c>
      <c r="G829" s="120"/>
    </row>
    <row r="830" spans="1:7" ht="19.5" customHeight="1">
      <c r="A830" s="31"/>
      <c r="B830" s="103">
        <v>133</v>
      </c>
      <c r="C830" s="134"/>
      <c r="D830" s="42">
        <v>4139</v>
      </c>
      <c r="E830" s="57" t="s">
        <v>37</v>
      </c>
      <c r="F830" s="1">
        <v>13000</v>
      </c>
      <c r="G830" s="120"/>
    </row>
    <row r="831" spans="1:6" ht="21" customHeight="1" thickBot="1">
      <c r="A831" s="31"/>
      <c r="B831" s="79"/>
      <c r="C831" s="135">
        <v>413</v>
      </c>
      <c r="D831" s="110"/>
      <c r="E831" s="246" t="s">
        <v>172</v>
      </c>
      <c r="F831" s="123">
        <f>F827+F828+F829+F830</f>
        <v>38600</v>
      </c>
    </row>
    <row r="832" spans="1:6" ht="25.5" customHeight="1" thickBot="1" thickTop="1">
      <c r="A832" s="288" t="s">
        <v>203</v>
      </c>
      <c r="B832" s="293"/>
      <c r="C832" s="293"/>
      <c r="D832" s="293"/>
      <c r="E832" s="294"/>
      <c r="F832" s="251">
        <f>F831+F825+F818</f>
        <v>275100</v>
      </c>
    </row>
    <row r="833" spans="1:6" ht="18" customHeight="1" thickBot="1">
      <c r="A833" s="169"/>
      <c r="B833" s="170"/>
      <c r="C833" s="170"/>
      <c r="D833" s="170"/>
      <c r="E833" s="170"/>
      <c r="F833" s="88"/>
    </row>
    <row r="834" spans="1:6" ht="29.25" customHeight="1" thickBot="1">
      <c r="A834" s="181">
        <v>25</v>
      </c>
      <c r="B834" s="285" t="s">
        <v>78</v>
      </c>
      <c r="C834" s="286"/>
      <c r="D834" s="286"/>
      <c r="E834" s="286"/>
      <c r="F834" s="287"/>
    </row>
    <row r="835" spans="1:6" ht="19.5" customHeight="1">
      <c r="A835" s="31"/>
      <c r="B835" s="115">
        <v>133</v>
      </c>
      <c r="C835" s="29"/>
      <c r="D835" s="39">
        <v>4111</v>
      </c>
      <c r="E835" s="57" t="s">
        <v>58</v>
      </c>
      <c r="F835" s="41">
        <v>52500</v>
      </c>
    </row>
    <row r="836" spans="1:6" ht="19.5" customHeight="1">
      <c r="A836" s="31"/>
      <c r="B836" s="103">
        <v>133</v>
      </c>
      <c r="C836" s="29"/>
      <c r="D836" s="42">
        <v>4112</v>
      </c>
      <c r="E836" s="45" t="s">
        <v>29</v>
      </c>
      <c r="F836" s="101">
        <v>11000</v>
      </c>
    </row>
    <row r="837" spans="1:6" ht="19.5" customHeight="1">
      <c r="A837" s="31"/>
      <c r="B837" s="103">
        <v>133</v>
      </c>
      <c r="C837" s="29"/>
      <c r="D837" s="42">
        <v>4113</v>
      </c>
      <c r="E837" s="102" t="s">
        <v>106</v>
      </c>
      <c r="F837" s="1">
        <v>13500</v>
      </c>
    </row>
    <row r="838" spans="1:6" ht="19.5" customHeight="1">
      <c r="A838" s="31"/>
      <c r="B838" s="103">
        <v>133</v>
      </c>
      <c r="C838" s="29"/>
      <c r="D838" s="75">
        <v>4114</v>
      </c>
      <c r="E838" s="29" t="s">
        <v>107</v>
      </c>
      <c r="F838" s="41">
        <v>14000</v>
      </c>
    </row>
    <row r="839" spans="1:6" ht="19.5" customHeight="1">
      <c r="A839" s="31"/>
      <c r="B839" s="103">
        <v>133</v>
      </c>
      <c r="C839" s="29"/>
      <c r="D839" s="42">
        <v>4115</v>
      </c>
      <c r="E839" s="45" t="s">
        <v>19</v>
      </c>
      <c r="F839" s="41">
        <v>2300</v>
      </c>
    </row>
    <row r="840" spans="1:6" ht="19.5" customHeight="1">
      <c r="A840" s="31"/>
      <c r="B840" s="75"/>
      <c r="C840" s="87">
        <v>411</v>
      </c>
      <c r="D840" s="104"/>
      <c r="E840" s="76" t="s">
        <v>170</v>
      </c>
      <c r="F840" s="131">
        <f>F835+F836+F837+F838+F839</f>
        <v>93300</v>
      </c>
    </row>
    <row r="841" spans="1:6" ht="12" customHeight="1">
      <c r="A841" s="31"/>
      <c r="B841" s="75"/>
      <c r="C841" s="87"/>
      <c r="D841" s="104"/>
      <c r="E841" s="206"/>
      <c r="F841" s="105"/>
    </row>
    <row r="842" spans="1:6" ht="17.25" customHeight="1">
      <c r="A842" s="31"/>
      <c r="B842" s="103">
        <v>133</v>
      </c>
      <c r="C842" s="29"/>
      <c r="D842" s="42">
        <v>4121</v>
      </c>
      <c r="E842" s="45" t="s">
        <v>31</v>
      </c>
      <c r="F842" s="1">
        <v>7500</v>
      </c>
    </row>
    <row r="843" spans="1:6" ht="19.5" customHeight="1">
      <c r="A843" s="31"/>
      <c r="B843" s="103">
        <v>133</v>
      </c>
      <c r="C843" s="29"/>
      <c r="D843" s="42">
        <v>4122</v>
      </c>
      <c r="E843" s="45" t="s">
        <v>33</v>
      </c>
      <c r="F843" s="1">
        <v>4400</v>
      </c>
    </row>
    <row r="844" spans="1:6" ht="19.5" customHeight="1">
      <c r="A844" s="31"/>
      <c r="B844" s="103">
        <v>133</v>
      </c>
      <c r="C844" s="29"/>
      <c r="D844" s="42">
        <v>4123</v>
      </c>
      <c r="E844" s="45" t="s">
        <v>34</v>
      </c>
      <c r="F844" s="1">
        <v>3200</v>
      </c>
    </row>
    <row r="845" spans="1:6" ht="19.5" customHeight="1">
      <c r="A845" s="31"/>
      <c r="B845" s="103">
        <v>133</v>
      </c>
      <c r="C845" s="29"/>
      <c r="D845" s="42">
        <v>4125</v>
      </c>
      <c r="E845" s="45" t="s">
        <v>32</v>
      </c>
      <c r="F845" s="1">
        <v>4200</v>
      </c>
    </row>
    <row r="846" spans="1:6" ht="19.5" customHeight="1">
      <c r="A846" s="31" t="s">
        <v>169</v>
      </c>
      <c r="B846" s="103">
        <v>133</v>
      </c>
      <c r="C846" s="29"/>
      <c r="D846" s="42">
        <v>4129</v>
      </c>
      <c r="E846" s="45" t="s">
        <v>35</v>
      </c>
      <c r="F846" s="1">
        <v>2000</v>
      </c>
    </row>
    <row r="847" spans="1:6" ht="16.5" customHeight="1">
      <c r="A847" s="182"/>
      <c r="B847" s="248"/>
      <c r="C847" s="135">
        <v>412</v>
      </c>
      <c r="D847" s="104"/>
      <c r="E847" s="106" t="s">
        <v>174</v>
      </c>
      <c r="F847" s="131">
        <f>F842+F843+F844+F845+F846</f>
        <v>21300</v>
      </c>
    </row>
    <row r="848" spans="1:6" ht="19.5" customHeight="1">
      <c r="A848" s="182"/>
      <c r="B848" s="115">
        <v>133</v>
      </c>
      <c r="C848" s="134"/>
      <c r="D848" s="252">
        <v>4131</v>
      </c>
      <c r="E848" s="208" t="s">
        <v>59</v>
      </c>
      <c r="F848" s="41">
        <v>13000</v>
      </c>
    </row>
    <row r="849" spans="1:6" ht="19.5" customHeight="1">
      <c r="A849" s="31"/>
      <c r="B849" s="103">
        <v>133</v>
      </c>
      <c r="C849" s="134"/>
      <c r="D849" s="184">
        <v>4132</v>
      </c>
      <c r="E849" s="44" t="s">
        <v>60</v>
      </c>
      <c r="F849" s="1">
        <v>4000</v>
      </c>
    </row>
    <row r="850" spans="1:6" ht="19.5" customHeight="1">
      <c r="A850" s="31"/>
      <c r="B850" s="103">
        <v>133</v>
      </c>
      <c r="C850" s="134"/>
      <c r="D850" s="184">
        <v>4135</v>
      </c>
      <c r="E850" s="44" t="s">
        <v>121</v>
      </c>
      <c r="F850" s="1">
        <v>5000</v>
      </c>
    </row>
    <row r="851" spans="1:6" ht="19.5" customHeight="1">
      <c r="A851" s="31"/>
      <c r="B851" s="103">
        <v>133</v>
      </c>
      <c r="C851" s="134"/>
      <c r="D851" s="252">
        <v>4139</v>
      </c>
      <c r="E851" s="208" t="s">
        <v>37</v>
      </c>
      <c r="F851" s="119">
        <v>17000</v>
      </c>
    </row>
    <row r="852" spans="1:6" ht="19.5" customHeight="1">
      <c r="A852" s="31"/>
      <c r="B852" s="103"/>
      <c r="C852" s="217">
        <v>413</v>
      </c>
      <c r="D852" s="135"/>
      <c r="E852" s="206" t="s">
        <v>172</v>
      </c>
      <c r="F852" s="131">
        <f>F848+F849+F850+F851</f>
        <v>39000</v>
      </c>
    </row>
    <row r="853" spans="1:6" ht="11.25" customHeight="1">
      <c r="A853" s="31"/>
      <c r="B853" s="253"/>
      <c r="C853" s="217"/>
      <c r="D853" s="136"/>
      <c r="E853" s="176"/>
      <c r="F853" s="172"/>
    </row>
    <row r="854" spans="1:6" ht="19.5" customHeight="1">
      <c r="A854" s="31"/>
      <c r="B854" s="100">
        <v>412</v>
      </c>
      <c r="C854" s="254"/>
      <c r="D854" s="75">
        <v>4144</v>
      </c>
      <c r="E854" s="255" t="s">
        <v>127</v>
      </c>
      <c r="F854" s="153">
        <v>40000</v>
      </c>
    </row>
    <row r="855" spans="1:6" ht="14.25" customHeight="1" thickBot="1">
      <c r="A855" s="31"/>
      <c r="B855" s="100"/>
      <c r="C855" s="135">
        <v>414</v>
      </c>
      <c r="D855" s="51"/>
      <c r="E855" s="187" t="s">
        <v>114</v>
      </c>
      <c r="F855" s="256">
        <f>F854</f>
        <v>40000</v>
      </c>
    </row>
    <row r="856" spans="1:6" ht="24.75" customHeight="1" thickBot="1">
      <c r="A856" s="307" t="s">
        <v>204</v>
      </c>
      <c r="B856" s="313"/>
      <c r="C856" s="313"/>
      <c r="D856" s="313"/>
      <c r="E856" s="314"/>
      <c r="F856" s="168">
        <f>F855+F852+F847+F840</f>
        <v>193600</v>
      </c>
    </row>
    <row r="857" spans="1:6" ht="24" customHeight="1">
      <c r="A857" s="266"/>
      <c r="B857" s="284"/>
      <c r="C857" s="284"/>
      <c r="D857" s="284"/>
      <c r="E857" s="284"/>
      <c r="F857" s="268"/>
    </row>
    <row r="858" spans="1:6" ht="33" customHeight="1" thickBot="1">
      <c r="A858" s="269"/>
      <c r="B858" s="272"/>
      <c r="C858" s="272"/>
      <c r="D858" s="272"/>
      <c r="E858" s="272"/>
      <c r="F858" s="271"/>
    </row>
    <row r="859" spans="1:6" ht="17.25" customHeight="1">
      <c r="A859" s="92" t="s">
        <v>3</v>
      </c>
      <c r="B859" s="93" t="s">
        <v>5</v>
      </c>
      <c r="C859" s="92" t="s">
        <v>206</v>
      </c>
      <c r="D859" s="94" t="s">
        <v>206</v>
      </c>
      <c r="E859" s="68" t="s">
        <v>2</v>
      </c>
      <c r="F859" s="22" t="s">
        <v>7</v>
      </c>
    </row>
    <row r="860" spans="1:6" ht="15" customHeight="1" thickBot="1">
      <c r="A860" s="95" t="s">
        <v>4</v>
      </c>
      <c r="B860" s="96" t="s">
        <v>4</v>
      </c>
      <c r="C860" s="95" t="s">
        <v>4</v>
      </c>
      <c r="D860" s="97" t="s">
        <v>4</v>
      </c>
      <c r="E860" s="71"/>
      <c r="F860" s="28">
        <v>2007</v>
      </c>
    </row>
    <row r="861" spans="1:6" ht="27" customHeight="1">
      <c r="A861" s="113">
        <v>26</v>
      </c>
      <c r="B861" s="295" t="s">
        <v>152</v>
      </c>
      <c r="C861" s="299"/>
      <c r="D861" s="299"/>
      <c r="E861" s="299"/>
      <c r="F861" s="300"/>
    </row>
    <row r="862" spans="1:7" ht="19.5" customHeight="1">
      <c r="A862" s="31"/>
      <c r="B862" s="103">
        <v>320</v>
      </c>
      <c r="C862" s="29"/>
      <c r="D862" s="42">
        <v>4111</v>
      </c>
      <c r="E862" s="45" t="s">
        <v>58</v>
      </c>
      <c r="F862" s="1">
        <v>490000</v>
      </c>
      <c r="G862" s="120"/>
    </row>
    <row r="863" spans="1:6" ht="19.5" customHeight="1">
      <c r="A863" s="31"/>
      <c r="B863" s="103">
        <v>320</v>
      </c>
      <c r="C863" s="29"/>
      <c r="D863" s="51">
        <v>4112</v>
      </c>
      <c r="E863" s="53" t="s">
        <v>29</v>
      </c>
      <c r="F863" s="1">
        <v>120000</v>
      </c>
    </row>
    <row r="864" spans="1:7" s="29" customFormat="1" ht="19.5" customHeight="1">
      <c r="A864" s="182"/>
      <c r="B864" s="103">
        <v>320</v>
      </c>
      <c r="C864" s="134"/>
      <c r="D864" s="42">
        <v>4113</v>
      </c>
      <c r="E864" s="102" t="s">
        <v>106</v>
      </c>
      <c r="F864" s="1">
        <v>165000</v>
      </c>
      <c r="G864" s="120"/>
    </row>
    <row r="865" spans="1:6" ht="19.5" customHeight="1">
      <c r="A865" s="31"/>
      <c r="B865" s="115">
        <v>320</v>
      </c>
      <c r="C865" s="29"/>
      <c r="D865" s="75">
        <v>4114</v>
      </c>
      <c r="E865" s="29" t="s">
        <v>107</v>
      </c>
      <c r="F865" s="41">
        <v>180000</v>
      </c>
    </row>
    <row r="866" spans="1:6" ht="19.5" customHeight="1">
      <c r="A866" s="31"/>
      <c r="B866" s="100">
        <v>320</v>
      </c>
      <c r="C866" s="29"/>
      <c r="D866" s="51">
        <v>4115</v>
      </c>
      <c r="E866" s="53" t="s">
        <v>19</v>
      </c>
      <c r="F866" s="60">
        <v>18500</v>
      </c>
    </row>
    <row r="867" spans="1:6" ht="19.5" customHeight="1">
      <c r="A867" s="29"/>
      <c r="B867" s="42"/>
      <c r="C867" s="87">
        <v>411</v>
      </c>
      <c r="D867" s="104"/>
      <c r="E867" s="257" t="s">
        <v>170</v>
      </c>
      <c r="F867" s="131">
        <f>F862+F863+F864+F865+F866</f>
        <v>973500</v>
      </c>
    </row>
    <row r="868" spans="1:6" ht="19.5" customHeight="1">
      <c r="A868" s="31"/>
      <c r="B868" s="75"/>
      <c r="C868" s="87"/>
      <c r="D868" s="141"/>
      <c r="E868" s="76"/>
      <c r="F868" s="59"/>
    </row>
    <row r="869" spans="1:6" ht="19.5" customHeight="1">
      <c r="A869" s="31"/>
      <c r="B869" s="103">
        <v>320</v>
      </c>
      <c r="C869" s="29"/>
      <c r="D869" s="42">
        <v>4121</v>
      </c>
      <c r="E869" s="45" t="s">
        <v>31</v>
      </c>
      <c r="F869" s="1">
        <v>45000</v>
      </c>
    </row>
    <row r="870" spans="1:6" ht="19.5" customHeight="1">
      <c r="A870" s="31"/>
      <c r="B870" s="103">
        <v>320</v>
      </c>
      <c r="C870" s="29"/>
      <c r="D870" s="42">
        <v>4122</v>
      </c>
      <c r="E870" s="45" t="s">
        <v>33</v>
      </c>
      <c r="F870" s="1">
        <v>25000</v>
      </c>
    </row>
    <row r="871" spans="1:6" ht="19.5" customHeight="1">
      <c r="A871" s="31"/>
      <c r="B871" s="103">
        <v>320</v>
      </c>
      <c r="C871" s="29"/>
      <c r="D871" s="42">
        <v>4123</v>
      </c>
      <c r="E871" s="45" t="s">
        <v>34</v>
      </c>
      <c r="F871" s="1">
        <v>23000</v>
      </c>
    </row>
    <row r="872" spans="1:6" ht="19.5" customHeight="1">
      <c r="A872" s="31"/>
      <c r="B872" s="103">
        <v>320</v>
      </c>
      <c r="C872" s="29"/>
      <c r="D872" s="42">
        <v>4125</v>
      </c>
      <c r="E872" s="45" t="s">
        <v>32</v>
      </c>
      <c r="F872" s="1">
        <v>25000</v>
      </c>
    </row>
    <row r="873" spans="1:6" ht="19.5" customHeight="1">
      <c r="A873" s="31"/>
      <c r="B873" s="103">
        <v>320</v>
      </c>
      <c r="C873" s="29"/>
      <c r="D873" s="42">
        <v>4129</v>
      </c>
      <c r="E873" s="45" t="s">
        <v>35</v>
      </c>
      <c r="F873" s="1">
        <v>6000</v>
      </c>
    </row>
    <row r="874" spans="1:6" ht="23.25" customHeight="1">
      <c r="A874" s="31"/>
      <c r="B874" s="42"/>
      <c r="C874" s="87">
        <v>412</v>
      </c>
      <c r="D874" s="104"/>
      <c r="E874" s="106" t="s">
        <v>174</v>
      </c>
      <c r="F874" s="180">
        <f>F869+F870+F871+F872+F873</f>
        <v>124000</v>
      </c>
    </row>
    <row r="875" spans="1:6" ht="19.5" customHeight="1">
      <c r="A875" s="31"/>
      <c r="B875" s="103">
        <v>320</v>
      </c>
      <c r="C875" s="134"/>
      <c r="D875" s="252">
        <v>4131</v>
      </c>
      <c r="E875" s="208" t="s">
        <v>200</v>
      </c>
      <c r="F875" s="1">
        <v>30000</v>
      </c>
    </row>
    <row r="876" spans="1:6" ht="19.5" customHeight="1">
      <c r="A876" s="31"/>
      <c r="B876" s="103">
        <v>320</v>
      </c>
      <c r="C876" s="134"/>
      <c r="D876" s="184">
        <v>4139</v>
      </c>
      <c r="E876" s="208" t="s">
        <v>37</v>
      </c>
      <c r="F876" s="1">
        <v>16000</v>
      </c>
    </row>
    <row r="877" spans="1:6" ht="19.5" customHeight="1">
      <c r="A877" s="31"/>
      <c r="B877" s="75"/>
      <c r="C877" s="217">
        <v>413</v>
      </c>
      <c r="D877" s="136"/>
      <c r="E877" s="206" t="s">
        <v>36</v>
      </c>
      <c r="F877" s="131">
        <f>F875+F876</f>
        <v>46000</v>
      </c>
    </row>
    <row r="878" spans="1:6" ht="13.5" thickBot="1">
      <c r="A878" s="31"/>
      <c r="B878" s="75"/>
      <c r="C878" s="29"/>
      <c r="D878" s="53"/>
      <c r="E878" s="53"/>
      <c r="F878" s="258"/>
    </row>
    <row r="879" spans="1:6" ht="33" customHeight="1" thickBot="1" thickTop="1">
      <c r="A879" s="288" t="s">
        <v>218</v>
      </c>
      <c r="B879" s="293"/>
      <c r="C879" s="293"/>
      <c r="D879" s="293"/>
      <c r="E879" s="294"/>
      <c r="F879" s="86">
        <f>F877+F874+F867</f>
        <v>1143500</v>
      </c>
    </row>
    <row r="880" spans="1:6" ht="13.5" thickBot="1">
      <c r="A880" s="29"/>
      <c r="B880" s="340"/>
      <c r="C880" s="340"/>
      <c r="D880" s="340"/>
      <c r="E880" s="340"/>
      <c r="F880" s="340"/>
    </row>
    <row r="881" spans="1:6" ht="33" customHeight="1" thickBot="1">
      <c r="A881" s="341" t="s">
        <v>79</v>
      </c>
      <c r="B881" s="342"/>
      <c r="C881" s="342"/>
      <c r="D881" s="342"/>
      <c r="E881" s="343"/>
      <c r="F881" s="168">
        <f>F879+F856+F832+F807+F777+F751+F727+F701+F676+F652+F629+F606+F586+F561+F540+F518+F499+F471+F452+F424+F403+F378+F323+F295+F268+F245</f>
        <v>43367410</v>
      </c>
    </row>
    <row r="882" spans="1:6" ht="33" customHeight="1">
      <c r="A882" s="259"/>
      <c r="B882" s="259"/>
      <c r="C882" s="259"/>
      <c r="D882" s="259"/>
      <c r="E882" s="259"/>
      <c r="F882" s="171"/>
    </row>
    <row r="883" spans="1:7" s="29" customFormat="1" ht="19.5" customHeight="1">
      <c r="A883" s="292" t="s">
        <v>57</v>
      </c>
      <c r="B883" s="292"/>
      <c r="C883" s="292"/>
      <c r="D883" s="292"/>
      <c r="E883" s="292"/>
      <c r="F883" s="292"/>
      <c r="G883" s="120"/>
    </row>
    <row r="884" spans="1:7" s="29" customFormat="1" ht="13.5" customHeight="1">
      <c r="A884" s="3"/>
      <c r="B884" s="4"/>
      <c r="C884" s="3"/>
      <c r="D884" s="3"/>
      <c r="E884" s="3"/>
      <c r="F884" s="3"/>
      <c r="G884" s="120"/>
    </row>
    <row r="885" spans="1:7" s="29" customFormat="1" ht="57" customHeight="1">
      <c r="A885" s="344" t="s">
        <v>214</v>
      </c>
      <c r="B885" s="344"/>
      <c r="C885" s="344"/>
      <c r="D885" s="344"/>
      <c r="E885" s="344"/>
      <c r="F885" s="344"/>
      <c r="G885" s="331"/>
    </row>
    <row r="886" spans="1:7" s="29" customFormat="1" ht="33.75" customHeight="1">
      <c r="A886" s="260"/>
      <c r="B886" s="260"/>
      <c r="C886" s="260"/>
      <c r="D886" s="260"/>
      <c r="E886" s="260"/>
      <c r="F886" s="260"/>
      <c r="G886" s="90"/>
    </row>
    <row r="887" spans="1:7" s="261" customFormat="1" ht="15">
      <c r="A887" s="261" t="s">
        <v>232</v>
      </c>
      <c r="B887" s="262"/>
      <c r="G887" s="263"/>
    </row>
    <row r="888" spans="1:4" ht="15">
      <c r="A888" s="261" t="s">
        <v>233</v>
      </c>
      <c r="B888" s="262"/>
      <c r="C888" s="261"/>
      <c r="D888" s="261"/>
    </row>
    <row r="892" spans="1:6" ht="18" customHeight="1">
      <c r="A892" s="292" t="s">
        <v>215</v>
      </c>
      <c r="B892" s="292"/>
      <c r="C892" s="292"/>
      <c r="D892" s="292"/>
      <c r="E892" s="292"/>
      <c r="F892" s="292"/>
    </row>
    <row r="893" spans="1:6" ht="18" customHeight="1">
      <c r="A893" s="9"/>
      <c r="B893" s="9"/>
      <c r="C893" s="9"/>
      <c r="D893" s="9"/>
      <c r="E893" s="9"/>
      <c r="F893" s="9"/>
    </row>
    <row r="894" spans="1:6" ht="18" customHeight="1">
      <c r="A894" s="9"/>
      <c r="B894" s="9"/>
      <c r="C894" s="9"/>
      <c r="D894" s="9"/>
      <c r="E894" s="9"/>
      <c r="F894" s="9"/>
    </row>
    <row r="895" spans="1:7" ht="18" customHeight="1">
      <c r="A895" s="9"/>
      <c r="B895" s="9"/>
      <c r="C895" s="9"/>
      <c r="D895" s="9"/>
      <c r="E895" s="9"/>
      <c r="F895" s="352" t="s">
        <v>216</v>
      </c>
      <c r="G895" s="352"/>
    </row>
    <row r="896" spans="1:7" ht="18" customHeight="1">
      <c r="A896" s="9"/>
      <c r="B896" s="9"/>
      <c r="C896" s="9"/>
      <c r="D896" s="9"/>
      <c r="E896" s="9"/>
      <c r="F896" s="352" t="s">
        <v>217</v>
      </c>
      <c r="G896" s="352"/>
    </row>
    <row r="897" spans="1:7" ht="23.25" customHeight="1">
      <c r="A897" s="29"/>
      <c r="B897" s="30"/>
      <c r="C897" s="87"/>
      <c r="D897" s="162"/>
      <c r="E897" s="64"/>
      <c r="F897" s="88"/>
      <c r="G897" s="120"/>
    </row>
    <row r="898" spans="1:7" ht="23.25" customHeight="1">
      <c r="A898" s="29"/>
      <c r="B898" s="30"/>
      <c r="C898" s="87"/>
      <c r="D898" s="162"/>
      <c r="E898" s="64"/>
      <c r="F898" s="88"/>
      <c r="G898" s="120"/>
    </row>
    <row r="899" spans="1:7" ht="23.25" customHeight="1">
      <c r="A899" s="29"/>
      <c r="B899" s="30"/>
      <c r="C899" s="87"/>
      <c r="D899" s="162"/>
      <c r="E899" s="64"/>
      <c r="F899" s="88"/>
      <c r="G899" s="120"/>
    </row>
    <row r="900" spans="1:7" ht="23.25" customHeight="1">
      <c r="A900" s="29"/>
      <c r="B900" s="30"/>
      <c r="C900" s="87"/>
      <c r="D900" s="162"/>
      <c r="E900" s="64"/>
      <c r="F900" s="88"/>
      <c r="G900" s="120"/>
    </row>
    <row r="901" spans="1:7" ht="23.25" customHeight="1">
      <c r="A901" s="29"/>
      <c r="B901" s="30"/>
      <c r="C901" s="87"/>
      <c r="D901" s="162"/>
      <c r="E901" s="64"/>
      <c r="F901" s="88"/>
      <c r="G901" s="120"/>
    </row>
    <row r="902" spans="1:7" ht="23.25" customHeight="1">
      <c r="A902" s="29"/>
      <c r="B902" s="30"/>
      <c r="C902" s="87"/>
      <c r="D902" s="162"/>
      <c r="E902" s="64"/>
      <c r="F902" s="88"/>
      <c r="G902" s="120"/>
    </row>
    <row r="903" spans="1:7" ht="15.75" customHeight="1">
      <c r="A903" s="264"/>
      <c r="B903" s="265"/>
      <c r="C903" s="264"/>
      <c r="D903" s="264"/>
      <c r="E903" s="264"/>
      <c r="F903" s="2"/>
      <c r="G903" s="2"/>
    </row>
  </sheetData>
  <sheetProtection/>
  <mergeCells count="109">
    <mergeCell ref="F895:G895"/>
    <mergeCell ref="F896:G896"/>
    <mergeCell ref="B569:F569"/>
    <mergeCell ref="B756:F756"/>
    <mergeCell ref="B779:F779"/>
    <mergeCell ref="A777:E777"/>
    <mergeCell ref="A856:E856"/>
    <mergeCell ref="B861:F861"/>
    <mergeCell ref="A807:E807"/>
    <mergeCell ref="B812:F812"/>
    <mergeCell ref="A892:F892"/>
    <mergeCell ref="A378:E378"/>
    <mergeCell ref="B429:F429"/>
    <mergeCell ref="A540:E540"/>
    <mergeCell ref="B543:F543"/>
    <mergeCell ref="B476:F476"/>
    <mergeCell ref="B880:F880"/>
    <mergeCell ref="A881:E881"/>
    <mergeCell ref="A883:F883"/>
    <mergeCell ref="A885:G885"/>
    <mergeCell ref="A879:E879"/>
    <mergeCell ref="A403:E403"/>
    <mergeCell ref="B404:F404"/>
    <mergeCell ref="A424:E424"/>
    <mergeCell ref="A751:E751"/>
    <mergeCell ref="D65:E65"/>
    <mergeCell ref="D71:E71"/>
    <mergeCell ref="D74:E74"/>
    <mergeCell ref="D76:E76"/>
    <mergeCell ref="D72:E72"/>
    <mergeCell ref="A606:E606"/>
    <mergeCell ref="B730:F730"/>
    <mergeCell ref="B680:F680"/>
    <mergeCell ref="B612:F612"/>
    <mergeCell ref="B707:F707"/>
    <mergeCell ref="B658:F658"/>
    <mergeCell ref="A701:E701"/>
    <mergeCell ref="B834:F834"/>
    <mergeCell ref="A832:E832"/>
    <mergeCell ref="A727:E727"/>
    <mergeCell ref="A164:G164"/>
    <mergeCell ref="A166:G166"/>
    <mergeCell ref="A169:G169"/>
    <mergeCell ref="A171:G171"/>
    <mergeCell ref="B273:F273"/>
    <mergeCell ref="A295:E295"/>
    <mergeCell ref="B221:F221"/>
    <mergeCell ref="B246:F246"/>
    <mergeCell ref="A158:G158"/>
    <mergeCell ref="A160:G160"/>
    <mergeCell ref="A162:G162"/>
    <mergeCell ref="A197:G197"/>
    <mergeCell ref="A191:G191"/>
    <mergeCell ref="A173:G173"/>
    <mergeCell ref="A175:G175"/>
    <mergeCell ref="A185:G185"/>
    <mergeCell ref="A177:G177"/>
    <mergeCell ref="A154:G154"/>
    <mergeCell ref="A156:G156"/>
    <mergeCell ref="A146:G147"/>
    <mergeCell ref="A245:E245"/>
    <mergeCell ref="A183:G183"/>
    <mergeCell ref="A180:G180"/>
    <mergeCell ref="A182:G182"/>
    <mergeCell ref="D77:E77"/>
    <mergeCell ref="A148:G148"/>
    <mergeCell ref="A150:G150"/>
    <mergeCell ref="D80:E80"/>
    <mergeCell ref="D137:E137"/>
    <mergeCell ref="A145:G145"/>
    <mergeCell ref="A7:G7"/>
    <mergeCell ref="A26:G26"/>
    <mergeCell ref="A152:G152"/>
    <mergeCell ref="D45:E45"/>
    <mergeCell ref="F42:F44"/>
    <mergeCell ref="D42:D44"/>
    <mergeCell ref="D50:E50"/>
    <mergeCell ref="D53:E53"/>
    <mergeCell ref="D57:E57"/>
    <mergeCell ref="D60:E60"/>
    <mergeCell ref="B296:F296"/>
    <mergeCell ref="A471:E471"/>
    <mergeCell ref="A2:G2"/>
    <mergeCell ref="A143:G143"/>
    <mergeCell ref="A15:G15"/>
    <mergeCell ref="A17:G17"/>
    <mergeCell ref="A24:G24"/>
    <mergeCell ref="A19:G19"/>
    <mergeCell ref="A18:C18"/>
    <mergeCell ref="A8:G8"/>
    <mergeCell ref="B383:F383"/>
    <mergeCell ref="A586:E586"/>
    <mergeCell ref="B500:F500"/>
    <mergeCell ref="A518:E518"/>
    <mergeCell ref="B523:F523"/>
    <mergeCell ref="A561:E561"/>
    <mergeCell ref="B453:F453"/>
    <mergeCell ref="A499:E499"/>
    <mergeCell ref="A452:E452"/>
    <mergeCell ref="B588:F588"/>
    <mergeCell ref="A676:E676"/>
    <mergeCell ref="A187:G187"/>
    <mergeCell ref="A189:G189"/>
    <mergeCell ref="A629:E629"/>
    <mergeCell ref="A652:E652"/>
    <mergeCell ref="B631:E631"/>
    <mergeCell ref="A323:E323"/>
    <mergeCell ref="B328:F328"/>
    <mergeCell ref="A268:E268"/>
  </mergeCells>
  <printOptions horizontalCentered="1" verticalCentered="1"/>
  <pageMargins left="0.4724409448818898" right="0.3937007874015748" top="0.5118110236220472" bottom="0.7480314960629921" header="0.2755905511811024" footer="0.5118110236220472"/>
  <pageSetup horizontalDpi="600" verticalDpi="600" orientation="portrait" scale="75" r:id="rId2"/>
  <headerFooter alignWithMargins="0">
    <oddFooter>&amp;C
</oddFooter>
  </headerFooter>
  <rowBreaks count="3" manualBreakCount="3">
    <brk id="80" max="6" man="1"/>
    <brk id="137" max="6" man="1"/>
    <brk id="217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1" sqref="R11"/>
    </sheetView>
  </sheetViews>
  <sheetFormatPr defaultColWidth="9.140625" defaultRowHeight="12.75"/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Datronic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zlata.pelevic</cp:lastModifiedBy>
  <cp:lastPrinted>2009-06-25T09:40:51Z</cp:lastPrinted>
  <dcterms:created xsi:type="dcterms:W3CDTF">2004-10-18T07:49:55Z</dcterms:created>
  <dcterms:modified xsi:type="dcterms:W3CDTF">2011-09-21T11:54:00Z</dcterms:modified>
  <cp:category/>
  <cp:version/>
  <cp:contentType/>
  <cp:contentStatus/>
</cp:coreProperties>
</file>