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1340" windowHeight="6540" activeTab="0"/>
  </bookViews>
  <sheets>
    <sheet name="Sheet1" sheetId="1" r:id="rId1"/>
    <sheet name="Sheet2" sheetId="2" r:id="rId2"/>
    <sheet name="Sheet3" sheetId="3" r:id="rId3"/>
  </sheets>
  <definedNames>
    <definedName name="_xlnm.Print_Area" localSheetId="0">'Sheet1'!$A$1:$H$850</definedName>
  </definedNames>
  <calcPr fullCalcOnLoad="1"/>
</workbook>
</file>

<file path=xl/sharedStrings.xml><?xml version="1.0" encoding="utf-8"?>
<sst xmlns="http://schemas.openxmlformats.org/spreadsheetml/2006/main" count="568" uniqueCount="327">
  <si>
    <t>iznos u</t>
  </si>
  <si>
    <t>kontnog. plana</t>
  </si>
  <si>
    <t>dinarima</t>
  </si>
  <si>
    <t>JAVNI PRIHODI</t>
  </si>
  <si>
    <t>PRIHODI OD POREZA, TAKSA I CARINA</t>
  </si>
  <si>
    <t>750-0</t>
  </si>
  <si>
    <t>PRIHODI OD POREZA</t>
  </si>
  <si>
    <t>750-02</t>
  </si>
  <si>
    <t>750-03</t>
  </si>
  <si>
    <t>POREZ NA IMOVINU</t>
  </si>
  <si>
    <t>750-05</t>
  </si>
  <si>
    <t>POREZ NA PROMET  NEPOKRETNOSTI I PRAVA</t>
  </si>
  <si>
    <t>SVEGA GRUPA 750-0 ( od 02-05 )</t>
  </si>
  <si>
    <t>750-1</t>
  </si>
  <si>
    <t>TAKSE</t>
  </si>
  <si>
    <t>750-10</t>
  </si>
  <si>
    <t>ADMINISTRATIVNE TAKSE</t>
  </si>
  <si>
    <t>750-12</t>
  </si>
  <si>
    <t>SVEGA GRUPA 750-1 ( od 10-12 )</t>
  </si>
  <si>
    <t>LOKALNI JAVNI PRIHODI</t>
  </si>
  <si>
    <t>LOKALNE KOMUNALNE TAKSE</t>
  </si>
  <si>
    <t>SVEGA GRUPA 752-0</t>
  </si>
  <si>
    <t>OSTALI JAVNI PRIHODI</t>
  </si>
  <si>
    <t>759-5</t>
  </si>
  <si>
    <t>759-6</t>
  </si>
  <si>
    <t>759-9</t>
  </si>
  <si>
    <t>SVEGA GRUPA 759-9 ( od 5-9 )</t>
  </si>
  <si>
    <t>SVEGA GRUPA 75</t>
  </si>
  <si>
    <t>VANREDNI PRIHODI</t>
  </si>
  <si>
    <t>OSTALI VANREDNI PRIHODI</t>
  </si>
  <si>
    <t>SVEGA GRUPA 77</t>
  </si>
  <si>
    <t>SREDSTVA ZA RAD ORGANA</t>
  </si>
  <si>
    <t>480-0</t>
  </si>
  <si>
    <t>SREDSTVA ZA ZARADE ZAPOSLENIH</t>
  </si>
  <si>
    <t>480-02</t>
  </si>
  <si>
    <t>SVEGA GRUPA 480-0</t>
  </si>
  <si>
    <t>480-01</t>
  </si>
  <si>
    <t>SREDSTVA ZA POSEBNE I DRUGE NAMJENE</t>
  </si>
  <si>
    <t>480-12</t>
  </si>
  <si>
    <t>480-14</t>
  </si>
  <si>
    <t>SREDSTVA ZA INVESTICIJE U OSNOV. SREDSTVA</t>
  </si>
  <si>
    <t>480-19</t>
  </si>
  <si>
    <t>SVEGA GRUPA 480-1</t>
  </si>
  <si>
    <t>480-3</t>
  </si>
  <si>
    <t>SREDSTVA ZA PODSTICANJE RAZVOJA</t>
  </si>
  <si>
    <t>480-33</t>
  </si>
  <si>
    <t>SVEGA GRUPA 480-3</t>
  </si>
  <si>
    <t>480-5</t>
  </si>
  <si>
    <t>480-52</t>
  </si>
  <si>
    <t>SREDSTVA ZA KULTURU</t>
  </si>
  <si>
    <t>480-53</t>
  </si>
  <si>
    <t>480-54</t>
  </si>
  <si>
    <t>480-59</t>
  </si>
  <si>
    <t>SREDSTVA ZA SPORT I OBRAZOVANJE</t>
  </si>
  <si>
    <t>SVEGA GRUPA 480-5</t>
  </si>
  <si>
    <t>480-6</t>
  </si>
  <si>
    <t>480-60</t>
  </si>
  <si>
    <t>480-61</t>
  </si>
  <si>
    <t>480-62</t>
  </si>
  <si>
    <t>SVEGA GRUPA 480-6</t>
  </si>
  <si>
    <t>480-7</t>
  </si>
  <si>
    <t>IZDAVANJE SREDSTAVA REZERVE</t>
  </si>
  <si>
    <t>480-70</t>
  </si>
  <si>
    <t>SVEGA GRUPA 480-7</t>
  </si>
  <si>
    <t>489-9</t>
  </si>
  <si>
    <t>SVEGA GRUPA 489</t>
  </si>
  <si>
    <t>UKUPNO RASHODI ( 480 + 489 )</t>
  </si>
  <si>
    <t xml:space="preserve">                    </t>
  </si>
  <si>
    <t>II - POSEBNI DIO</t>
  </si>
  <si>
    <t xml:space="preserve">             </t>
  </si>
  <si>
    <t>480-1</t>
  </si>
  <si>
    <t xml:space="preserve">SREDSTVA ZA POSEBNE I DRUGE NAMJENE </t>
  </si>
  <si>
    <t>Naknada odbornicima</t>
  </si>
  <si>
    <t>Saradnja sa drugim gradovima</t>
  </si>
  <si>
    <t>Izrada monografije Podgorice</t>
  </si>
  <si>
    <t>Sredstva za otkup knjiga</t>
  </si>
  <si>
    <t>Sredstva za otkup slika</t>
  </si>
  <si>
    <t>Studentska nagrada</t>
  </si>
  <si>
    <t>Nagrada dobitnika " Lu~e "</t>
  </si>
  <si>
    <t>UKUPNO RAZDIO 1</t>
  </si>
  <si>
    <t>RAZDIO 2 - SEKRETARIJAT ZA FINANSIJE</t>
  </si>
  <si>
    <t>SVEGA GRUPA 480 - 0</t>
  </si>
  <si>
    <t>Za otpremninu radnika</t>
  </si>
  <si>
    <t>Sredstva za investicije u osnovna sredstva</t>
  </si>
  <si>
    <t>Za opremanje organa</t>
  </si>
  <si>
    <t>SVEGA GRUPA 480 - 3</t>
  </si>
  <si>
    <t>NOVINSKA JAVNA USTANOVA " TRIBINA "</t>
  </si>
  <si>
    <t>Funkcionalni rashodi</t>
  </si>
  <si>
    <t>Zakup poslovnog prostora</t>
  </si>
  <si>
    <t>JU " MUZEJI I GALERIJE "</t>
  </si>
  <si>
    <t>SREDSTVA ZA SPORT</t>
  </si>
  <si>
    <t>Kulturno prosvjetna zajednica</t>
  </si>
  <si>
    <t>IZDVAJANJE SREDSTAVA U REZERVU</t>
  </si>
  <si>
    <t>480-9</t>
  </si>
  <si>
    <t>OSTALI RASHODI</t>
  </si>
  <si>
    <t>SVEGA GRUPA 489-9</t>
  </si>
  <si>
    <t>UKUPNO RAZDIO 2</t>
  </si>
  <si>
    <t>UKUPNO RAZDIO 3</t>
  </si>
  <si>
    <t>Naknada porodicama hranioca u VJ</t>
  </si>
  <si>
    <t>Sredstva za prikupljanje rezervi krvi</t>
  </si>
  <si>
    <t>Sredstva za dezinsekciju i deratizaciju</t>
  </si>
  <si>
    <t>UKUPNO RAZDIO 4</t>
  </si>
  <si>
    <t>RAZDIO 5 - SEKRETARIJAT ZA KULTURU</t>
  </si>
  <si>
    <t>I OBRAZOVANJE</t>
  </si>
  <si>
    <t>Ostala sredstva za kulturu</t>
  </si>
  <si>
    <t>Organizovanje FIAT-a</t>
  </si>
  <si>
    <t>Decembarski dani kulture</t>
  </si>
  <si>
    <t xml:space="preserve">Investiciona djelatnost u kulturi </t>
  </si>
  <si>
    <t>SREDSTVA ZA OBRAZOVANJE</t>
  </si>
  <si>
    <t>UKUPNO RAZDIO 5</t>
  </si>
  <si>
    <t>RAZDIO 6 - SEKRETARIJAT ZA SPORT</t>
  </si>
  <si>
    <t>Finansiranje aktivnosti u sportu</t>
  </si>
  <si>
    <t xml:space="preserve">Sredstva za razvoj omladinskog sporta </t>
  </si>
  <si>
    <t>Sportska rekreacija</t>
  </si>
  <si>
    <t>Finansiranje sportskih manifestacija</t>
  </si>
  <si>
    <t>Ostala sredstva za sport</t>
  </si>
  <si>
    <t>UKUPNO RAZDIO 6</t>
  </si>
  <si>
    <t>RAZDIO 7 - SEKRETARIJAT ZA UPRAVU</t>
  </si>
  <si>
    <t>UKUPNO RAZDIO 7</t>
  </si>
  <si>
    <t>RAZDIO 8 - SEKRETARIJAT ZA URBANIZAM,</t>
  </si>
  <si>
    <t>UKUPNO RAZDIO 8</t>
  </si>
  <si>
    <t>UKUPNO RAZDIO 9</t>
  </si>
  <si>
    <t>SVEGA GRUPA</t>
  </si>
  <si>
    <t>UKUPNO RAZDIO 10</t>
  </si>
  <si>
    <t>SREDSTVA ZA RAD JEDINICE</t>
  </si>
  <si>
    <t>Sredstva za opremanje vatrogasne jedinice</t>
  </si>
  <si>
    <t>Sredstva za opremanje vatrogasaca</t>
  </si>
  <si>
    <t>UKUPNO RAZDIO 11</t>
  </si>
  <si>
    <t>UKUPNI RASHODI</t>
  </si>
  <si>
    <t xml:space="preserve">iznos </t>
  </si>
  <si>
    <t>u DM</t>
  </si>
  <si>
    <t xml:space="preserve">                                                BILANS PRIHODA</t>
  </si>
  <si>
    <t xml:space="preserve">                                            BILANS RASHODA</t>
  </si>
  <si>
    <t xml:space="preserve">SREDSTVA ZA ISPLATU NAKN. PO OSNOVU </t>
  </si>
  <si>
    <t>OTPREMNINE</t>
  </si>
  <si>
    <t>SREDSTVA ZA OSTALE POTREBE ZA RAD</t>
  </si>
  <si>
    <t>ORGANA</t>
  </si>
  <si>
    <t>POTREBE</t>
  </si>
  <si>
    <t xml:space="preserve">SREDSTVA ZA MJESNE ZAJEDNICE I </t>
  </si>
  <si>
    <t>REZERVA</t>
  </si>
  <si>
    <t xml:space="preserve">Red. </t>
  </si>
  <si>
    <t>br.</t>
  </si>
  <si>
    <t>O P I S</t>
  </si>
  <si>
    <t>RAZDIO 3 - SEKRETARIJAT ZA PRIVREDU</t>
  </si>
  <si>
    <t xml:space="preserve">I RAZVOJ </t>
  </si>
  <si>
    <t xml:space="preserve">RAZDIO 4 - SEKRETARIJAT ZA RAD, </t>
  </si>
  <si>
    <t>obrazovanju</t>
  </si>
  <si>
    <t>ZIVOTNE SREDINE</t>
  </si>
  <si>
    <t>POSLOVE</t>
  </si>
  <si>
    <t xml:space="preserve">SREDSTVA ZA INVESTICIJE U OSNOVNA </t>
  </si>
  <si>
    <t>SREDSTVA</t>
  </si>
  <si>
    <t>JEDINICA</t>
  </si>
  <si>
    <t>SREDSTVA ZA DRUSTVENE DJELATNOSTI</t>
  </si>
  <si>
    <t xml:space="preserve">Nabavka minibusa </t>
  </si>
  <si>
    <t xml:space="preserve">Nagrade sportistima </t>
  </si>
  <si>
    <t>Kampovi perspektivnih sportista</t>
  </si>
  <si>
    <t>Izgradnja komunalnih objekata u Golubovcima</t>
  </si>
  <si>
    <t>Za otklanjanje posledica od elementarnih nepogoda</t>
  </si>
  <si>
    <t>Za ostale investicije i intervencije u privredi</t>
  </si>
  <si>
    <t xml:space="preserve">OSTALE POTREBE, INVESTICIJE I INTERVENCIJE </t>
  </si>
  <si>
    <t>U PRIVREDI</t>
  </si>
  <si>
    <t>UKUPNI PRIHODI ( 75 + 77 )</t>
  </si>
  <si>
    <t>BUDŽET</t>
  </si>
  <si>
    <t>Član 1.</t>
  </si>
  <si>
    <t>Ukupni prihodi se raspoređuju:</t>
  </si>
  <si>
    <t>Član 2.</t>
  </si>
  <si>
    <t>Član 3.</t>
  </si>
  <si>
    <t>Opštine Podgorica za 2000. godinu</t>
  </si>
  <si>
    <t>Prihodi Budžeta za 2000. godinu obezbjeđuju se iz:</t>
  </si>
  <si>
    <t>Budžet opštine Podgorica za 2000.godinu (u daljem tekstu: Budžet) sadrži u dinarima i DM:</t>
  </si>
  <si>
    <t>Ukupne prihode u visini od..........................................306.022.480,00 dinara</t>
  </si>
  <si>
    <t xml:space="preserve">ili </t>
  </si>
  <si>
    <t>DM</t>
  </si>
  <si>
    <t>Prihodi Budžeta za 2000. godinu po izvorima i vrstama i rasporedu prihoda Budžeta na osnovne namjene utvrđuje se u sledećim iznosima:</t>
  </si>
  <si>
    <t>POREZ NA DOHODAK GRAĐANA</t>
  </si>
  <si>
    <t>020-Porez na lična primanja</t>
  </si>
  <si>
    <t>BORAVIŠNA TAKSA</t>
  </si>
  <si>
    <t>GRAĐEVINSKOG ZEMLJIŠTA</t>
  </si>
  <si>
    <t xml:space="preserve">NAKNADA ZA KORIŠ. KOMUNALNIH DOBARA </t>
  </si>
  <si>
    <t xml:space="preserve"> OD OPŠTEG INTERESA</t>
  </si>
  <si>
    <t>SREDSTVA ZA MATERIJALNE TROŠKOVE</t>
  </si>
  <si>
    <t>SREDSTVA ZA DRUŠTVENE DJELATNOSTI</t>
  </si>
  <si>
    <t>SREDSTVA ZA SOCIJALNU ZAŠTITU</t>
  </si>
  <si>
    <t>SREDSTVA ZA ZDRAVSTVENU ZAŠTITU</t>
  </si>
  <si>
    <t xml:space="preserve">SREDSTVA ZA OSTALE OPŠTE-DRUŠTVENE </t>
  </si>
  <si>
    <t>SREDSTVA ZA OPŠTU KOMUNALNU POTROŠNJU</t>
  </si>
  <si>
    <t>SREDSTVA ZA OSTALE OPŠTE POTREBE</t>
  </si>
  <si>
    <t>ZDRAVSTVO I SOCIJALNU ZAŠTITU</t>
  </si>
  <si>
    <t xml:space="preserve">STAMBENE POSLOVE I ZAŠTITU </t>
  </si>
  <si>
    <t>III - ZAVRŠNE ODREDBE</t>
  </si>
  <si>
    <t>770-0</t>
  </si>
  <si>
    <t>PRENESENI DIO VIŠKA PRIHODA IZ PREDHODNE GODINE</t>
  </si>
  <si>
    <t>779-1</t>
  </si>
  <si>
    <t>Br. računa</t>
  </si>
  <si>
    <t>I IZMIRENJE RANIJE ZAPOČETIH I ZAVRŠENIH OBJEKATA</t>
  </si>
  <si>
    <t>SREDSTVA ZA NEVLADINE I DR.ORGANIZACIJE</t>
  </si>
  <si>
    <t>IZDAVANJE U STALNU BUDŽETSKU REZERVU</t>
  </si>
  <si>
    <t>Sredstva za materijalne troškove</t>
  </si>
  <si>
    <t>Doprinos za zajednicu opština</t>
  </si>
  <si>
    <t>Troškovi reprezentacije kabineta</t>
  </si>
  <si>
    <t>Troškovi objavljivanja propisa</t>
  </si>
  <si>
    <t xml:space="preserve">Za rješavanje stambenih potreba </t>
  </si>
  <si>
    <t>Finansiranje izgradnje opštinskih objekata</t>
  </si>
  <si>
    <t>Opštinska organizacija Crvenog krsta</t>
  </si>
  <si>
    <t>Troškovi javne rasvjete</t>
  </si>
  <si>
    <t>Naknada sveštenicima</t>
  </si>
  <si>
    <t>Naknada troškova prevoza civilnih invalida rata</t>
  </si>
  <si>
    <t>Poboljšanje uslova u zdravstvu</t>
  </si>
  <si>
    <t>Sredstva za poboljšanje uslova u osnovnom i srednjem</t>
  </si>
  <si>
    <t>Sredstva za poboljšanje uslova na Univerzitetu</t>
  </si>
  <si>
    <t>Troškovi izbora</t>
  </si>
  <si>
    <t>Troškovi administrativnog izvršenja</t>
  </si>
  <si>
    <t>Troškovi toplog obroka i prevoza</t>
  </si>
  <si>
    <t>Troškovi bifea</t>
  </si>
  <si>
    <t>Troškovi održavanja sjednica</t>
  </si>
  <si>
    <t>Provizija banci za izvršenje Budžeta</t>
  </si>
  <si>
    <t>Izdvajanje sredstava u stalnu budžetsku rezervu</t>
  </si>
  <si>
    <t>Poboljšanje materijalnog položaja boraca</t>
  </si>
  <si>
    <t>Troškovi umnožavanja materijala</t>
  </si>
  <si>
    <t>Javno komunalno preduzeće</t>
  </si>
  <si>
    <t>Javno stambeno preduzeće</t>
  </si>
  <si>
    <t>Javno komunalno preduzeće Golubovci</t>
  </si>
  <si>
    <t>Naknada licima nastradalim na visećem mostu</t>
  </si>
  <si>
    <t>Troškovi radne odjeće i opreme</t>
  </si>
  <si>
    <t>Članarina Stalnoj konferenciji gradova</t>
  </si>
  <si>
    <t>JU DJEČJE POZORIŠTE</t>
  </si>
  <si>
    <t>JU CENTAR " MORAČA "</t>
  </si>
  <si>
    <t>JU DJEČIJI SAVEZ PODGORICA</t>
  </si>
  <si>
    <t>Troškovi proslave Dana oslobođenja Podgorice</t>
  </si>
  <si>
    <t>Nagrada oslobođenja Podgorice</t>
  </si>
  <si>
    <t xml:space="preserve">Tekuća budž. rezerva za nepredviđene i nedovoljno </t>
  </si>
  <si>
    <t>predviđene potrebe</t>
  </si>
  <si>
    <t>Troškovi sahrane građana</t>
  </si>
  <si>
    <t>Međunarodna sportska saradnja</t>
  </si>
  <si>
    <t>Sredstva za obezbjeđenje objekata</t>
  </si>
  <si>
    <t xml:space="preserve">               Za izvršenje Budžeta u cjelini odgovoran je Predsjednik Opštine , koji istovremeno vrši nadzor i naredbodavac je za izvršenje Budžeta.</t>
  </si>
  <si>
    <t>Za zakonito korišćenje sredstava koja se raspoređuju Budžetom odgovoran je starješina organa uprave, nadležan za poslove Budžeta.</t>
  </si>
  <si>
    <t>Korisnici sredstava Budžeta koji svojim poslovanjem ostvaraju prihode, osim opštinskih organa koji svoje prihode uplaćuju na račun Budžeta, stiču pravo na usmjerqaavanje sredstava iz Budžeta, na osnovu zahtjeva i mjesečnih izvještaja o ostvarenju Programa rada, sa podacima o prihodima i rashodima, za obračunski period.</t>
  </si>
  <si>
    <t>Korisnici sredstava Budžeta  u komunalno stambenoj oblasti i oblasti javnog prevoza, finansiraće se do iznosa sredstava predviđenih Budžetom na osnovu operativnih planova za obračunski period, na koje je dao saglasnost nadležni organ uprave, donešenih na osnovu programa razvoja i vršenja javne funkcije.  Osnov za usmjeravanje sredstava predstavlja Izvještaj korisnika sredstava  o realizaciji plana sa mišljenjem nadležnog organa iz stava 1 ovog člana.</t>
  </si>
  <si>
    <t>Realizacija sredstava predviđenih za investicije ostvarivaće se na osnovu planiranih prioriteta, uz saglasnost presjednika Opštine.     Nosioci poslova iz prethodnog stava dužni su da blagovremeno pripreme neophodnu dokumentaciju (projekte, ponude, ugovore, situacije i dr.) koja se odnosi na određene investicije.</t>
  </si>
  <si>
    <t>Korisnici sredtava Budžeta koji su nosioci programskih aktivnosti, ostvaruju pravo na sredstva za realizaciju pojedinih programa, na osnovu operativnih planova, koji se najkasnije 30 dana prije početka realizacije, uz prethodnu saglasnost predsjednika Opštine, dostavljaju organu nadležnom za posliove Budžeta, na realizaciju.</t>
  </si>
  <si>
    <t>Korisnici sredstava mogu preuzimati obaveze na teret Budžeta, u skladu sa tromjesečnim - mjesečnim planovima rasporeda ostvarenih prihoda, koji donosi organ nadležan za poslove Budžeta. O visini sredtava opredijeljenih tim planovima organ iz stava 1 obavještava sve korisnike Budžeta.</t>
  </si>
  <si>
    <t>RAZDIO 1 - SLUŽBA SKUPŠTINE</t>
  </si>
  <si>
    <t>OPŠTINSKI ORGANI, ORGANIZACIJE I SLUŽBE</t>
  </si>
  <si>
    <t>SREDSTVA ZA RAD SLUŽBE</t>
  </si>
  <si>
    <t>Sredstva za plate i zajedničku potrošnju</t>
  </si>
  <si>
    <t>Finansiranje političkih stranaka</t>
  </si>
  <si>
    <t>Otplata kredita za autočistač</t>
  </si>
  <si>
    <t xml:space="preserve">SREDSTVA ZA SPROVOĐENJE PROGRAMSKIH </t>
  </si>
  <si>
    <t>AKTIVNOSTI U KOMUNALNOJ PRIVREDI</t>
  </si>
  <si>
    <t>Sredtva za poboljšanje javnog prevoza u Opštini</t>
  </si>
  <si>
    <t>Programske aktivnosti u komunalnoj privredi</t>
  </si>
  <si>
    <t>Programske aktivnosti u stambenoj oblasti</t>
  </si>
  <si>
    <t>Ostale namjene</t>
  </si>
  <si>
    <t>JU BIBLIOTEKA " RADOSAV LJUMOVIĆ"</t>
  </si>
  <si>
    <t xml:space="preserve">NAKNADA ZA KORIŠĆENJE GRADSKOG  </t>
  </si>
  <si>
    <t xml:space="preserve">PRIHODI KOJE SVOJOM DJELATNOŠĆU OSTVAR. </t>
  </si>
  <si>
    <t xml:space="preserve">OSTALI RASHODI - TEKUĆA BUDŽETSKA </t>
  </si>
  <si>
    <t>JU DOM OMLADINE " BUDO TOMOVIĆ "</t>
  </si>
  <si>
    <t>DU STRELJAČKI CENTAR " LJUBOVIĆ "</t>
  </si>
  <si>
    <t>GRAĐEVINARSTVO I SAOBRAĆAJ</t>
  </si>
  <si>
    <t>Troškovi zakupa za treninge</t>
  </si>
  <si>
    <t>Sanacija elektromreže SC "Morača"</t>
  </si>
  <si>
    <t>Sredstva za rad i uređenje mjesnih zajednica</t>
  </si>
  <si>
    <t>Sredstva za izmirenje ranije započetih i završnih objekata</t>
  </si>
  <si>
    <t>SREDSTVA ZA NEVLADINE  I DRUGE ORGANIZACIJE</t>
  </si>
  <si>
    <t>Sredstva za plate i zajedniČku potrošnju</t>
  </si>
  <si>
    <t>Sredstva za nevladine i druge organizacije</t>
  </si>
  <si>
    <t>480-90</t>
  </si>
  <si>
    <t>Sredstva za troškove iz predhodne godine</t>
  </si>
  <si>
    <t xml:space="preserve">Sredstva za rad stručnih komisija </t>
  </si>
  <si>
    <t>Sredstva za rješavanje stambenih potreba soc. slučajeva</t>
  </si>
  <si>
    <t>Za poboljšanje materijalne situacije i liječenje građana</t>
  </si>
  <si>
    <t>SREDSTVA ZA SOCIJALNU, DJEČJU  I ZDRAVSTVENU ZAŠTITU</t>
  </si>
  <si>
    <t>MuziČki festival " Naša radost "</t>
  </si>
  <si>
    <t>PodgoriČko kulturno ljeto</t>
  </si>
  <si>
    <t>Uređenje gradskih poligona za masovne sportove</t>
  </si>
  <si>
    <t>Troškovi ažuriranja biračkih spiskova</t>
  </si>
  <si>
    <t>Troškovi korićenja matičnih knjiga</t>
  </si>
  <si>
    <t>Troškovi izborne propagande političkih stranaka</t>
  </si>
  <si>
    <t>RAZDIO 9 - SEKRETARIJAT ZA SAOBRAĆAJ</t>
  </si>
  <si>
    <t xml:space="preserve">RAZDIO 10 - SEKRETARIJAT ZA KOMUNALNO </t>
  </si>
  <si>
    <t xml:space="preserve">RAZDIO 11 - SLUŽBA ZA ZAJEDNIČKE </t>
  </si>
  <si>
    <t>Sredstva za zajedničke materijalne troškove</t>
  </si>
  <si>
    <t>Investiciono tehničko održavanje objekata Opštine</t>
  </si>
  <si>
    <t>Troškovi Komisije za procjenu imovine Opštine</t>
  </si>
  <si>
    <t xml:space="preserve">RAZDIO 12 - OPŠTINSKA VATROGASNA </t>
  </si>
  <si>
    <t>UKUPNO RAZDIO 12</t>
  </si>
  <si>
    <t>Broj: 01-031/00-3529</t>
  </si>
  <si>
    <t>Odbor povjerenika Vlade Republike Crne Gore</t>
  </si>
  <si>
    <t>u Opštini Podgorica</t>
  </si>
  <si>
    <t>dr Miomir Mugoša, s.r.</t>
  </si>
  <si>
    <t>Koordinator,</t>
  </si>
  <si>
    <t>Podgorica, 18.03.2000. godine</t>
  </si>
  <si>
    <t xml:space="preserve">         Na osnovu člana 14 Zakona o javnim rashodima ("Sl.list RCG", BR.14/92) i člana 51.Zakona o lokalnoj samoupravi  ("Sl.list RCG", BR.45/91, 50/91, 16/95 i 23/96) i tačke 3. Odluke o raspuštanju Skupštine glavnog grada ("Sl.list RCG", br.11/2000), a u vezi člana 26 tačka 4 Statuta Opštine Podgorica ("Sl.list RCG-opštinski proisi", br.15/94 i 25/95), Odbor povjerenika Vlade RCG u Opštini Podgorica, na sjednici održanoj 18.03.2000 godine, donio je </t>
  </si>
  <si>
    <t>,za utvrđene namjene................................................293.340.080,00 din</t>
  </si>
  <si>
    <t>‚za stalnu rezervu...........................................................2.856.000,00 din</t>
  </si>
  <si>
    <t>‚neraspoređeni dio prihoda.............................................9.826.400,00 din</t>
  </si>
  <si>
    <t>Sopstvenih prihoda u iznosu ...................................301.696.080,00 din</t>
  </si>
  <si>
    <t>ostalih prihoda................................................................4.326.400,00 din</t>
  </si>
  <si>
    <t>Član 4.</t>
  </si>
  <si>
    <t>Član 5.</t>
  </si>
  <si>
    <t>Član 7.</t>
  </si>
  <si>
    <t>Član 6.</t>
  </si>
  <si>
    <t>Član 9.</t>
  </si>
  <si>
    <t>Član 10.</t>
  </si>
  <si>
    <t>Član 11.</t>
  </si>
  <si>
    <t>Član 12.</t>
  </si>
  <si>
    <t>Član 13.</t>
  </si>
  <si>
    <t>Član 14.</t>
  </si>
  <si>
    <t>Član 15.</t>
  </si>
  <si>
    <t>Član 16.</t>
  </si>
  <si>
    <t>Član 17.</t>
  </si>
  <si>
    <t>Član 18.</t>
  </si>
  <si>
    <t>Obaveze prema korisnicima Budžeta u toku budžetske godine izvršavat će se srazmjerno ostvarenim prihodima, u skladu sa tromjesečnim planovima za izvršenje Budžeta koji moraju biti uravnoteženi.</t>
  </si>
  <si>
    <t>U postupku izvršenja Budžeta korisnici sredstava, imaju ovlašćenja i dužnosti utvrđene ovim Budžetom i drugim propisima.</t>
  </si>
  <si>
    <t>Član 8.</t>
  </si>
  <si>
    <t>Ukoliko se u toku izvršenja Budžeta utvrdi, da sredstva obezbejđena po posebnim pozicijama Budžeta neće biti u cjelini ili djelimično utrošena, Predsjednik može ta sredstva prenijeti u tekuću budžetsku rezervu .</t>
  </si>
  <si>
    <t>Predsjednik može po potrebi u toku izvršenja Budžeta, vršiti izmjene - namjene i visine sredstava  za posebne namjene i sredstava raspoređenih na pojedine organe. O izmjeni namjene sredstava odlučuje se posebnim aktom.</t>
  </si>
  <si>
    <t>Neutrošena sredstva opštinskih organa za posebne namjene , na kraju budžetske godine, vraćaju se u Budžet do kraja tekuće godine, osim za Vatrogasnu jedinicu, gdje se zadržava namjena.</t>
  </si>
  <si>
    <t>O korišćenju sredstava tekuće budžetske rezerve odlučuje Predsjednik Opštine. Predsjednik može ovlastiti Komisiju za propise , lokalnu upravu i finansije ili sekretara Sekretarijata za finansije da odlučuje o korišćenju sredstava tekuće budžetske rezerve do određenog iznosa.</t>
  </si>
  <si>
    <t>Od ukupno ostvarenih prihoda Budžeta u 2000. godini, po odbitku sredstava prenijetih iz prethodne godine izdvojiće se 1 % u stalnu rezervu Opštine Podgorica.</t>
  </si>
  <si>
    <t>Raspored sredstava Budžeta u iznosu od 306.022.480,00 dinara i 15.301.124,00 DM, po nosiocima, korisnicima i bližim namjenama vrši se u posebnom djelu, koji glasi :</t>
  </si>
  <si>
    <t>kontnog plana</t>
  </si>
  <si>
    <t>Izdavačka djelatnost</t>
  </si>
  <si>
    <t>Član 19.</t>
  </si>
  <si>
    <t>Budžet Opštine Podgorica za 2.000-tu godinu stupa na snagu osmog dana od dana objavljivanja u " Službenom listu RCG - opštinski propisi " , a primjenjivaće se od 01.01.2000. godine.</t>
  </si>
</sst>
</file>

<file path=xl/styles.xml><?xml version="1.0" encoding="utf-8"?>
<styleSheet xmlns="http://schemas.openxmlformats.org/spreadsheetml/2006/main">
  <numFmts count="31">
    <numFmt numFmtId="5" formatCode="#,##0\ &quot;Din.&quot;;\-#,##0\ &quot;Din.&quot;"/>
    <numFmt numFmtId="6" formatCode="#,##0\ &quot;Din.&quot;;[Red]\-#,##0\ &quot;Din.&quot;"/>
    <numFmt numFmtId="7" formatCode="#,##0.00\ &quot;Din.&quot;;\-#,##0.00\ &quot;Din.&quot;"/>
    <numFmt numFmtId="8" formatCode="#,##0.00\ &quot;Din.&quot;;[Red]\-#,##0.00\ &quot;Din.&quot;"/>
    <numFmt numFmtId="42" formatCode="_-* #,##0\ &quot;Din.&quot;_-;\-* #,##0\ &quot;Din.&quot;_-;_-* &quot;-&quot;\ &quot;Din.&quot;_-;_-@_-"/>
    <numFmt numFmtId="41" formatCode="_-* #,##0\ _D_i_n_._-;\-* #,##0\ _D_i_n_._-;_-* &quot;-&quot;\ _D_i_n_._-;_-@_-"/>
    <numFmt numFmtId="44" formatCode="_-* #,##0.00\ &quot;Din.&quot;_-;\-* #,##0.00\ &quot;Din.&quot;_-;_-* &quot;-&quot;??\ &quot;Din.&quot;_-;_-@_-"/>
    <numFmt numFmtId="43" formatCode="_-* #,##0.00\ _D_i_n_._-;\-* #,##0.00\ _D_i_n_._-;_-* &quot;-&quot;??\ _D_i_n_._-;_-@_-"/>
    <numFmt numFmtId="164" formatCode="#,##0\ &quot;Дин.&quot;;\-#,##0\ &quot;Дин.&quot;"/>
    <numFmt numFmtId="165" formatCode="#,##0\ &quot;Дин.&quot;;[Red]\-#,##0\ &quot;Дин.&quot;"/>
    <numFmt numFmtId="166" formatCode="#,##0.00\ &quot;Дин.&quot;;\-#,##0.00\ &quot;Дин.&quot;"/>
    <numFmt numFmtId="167" formatCode="#,##0.00\ &quot;Дин.&quot;;[Red]\-#,##0.00\ &quot;Дин.&quot;"/>
    <numFmt numFmtId="168" formatCode="_-* #,##0\ &quot;Дин.&quot;_-;\-* #,##0\ &quot;Дин.&quot;_-;_-* &quot;-&quot;\ &quot;Дин.&quot;_-;_-@_-"/>
    <numFmt numFmtId="169" formatCode="_-* #,##0\ _Д_и_н_._-;\-* #,##0\ _Д_и_н_._-;_-* &quot;-&quot;\ _Д_и_н_._-;_-@_-"/>
    <numFmt numFmtId="170" formatCode="_-* #,##0.00\ &quot;Дин.&quot;_-;\-* #,##0.00\ &quot;Дин.&quot;_-;_-* &quot;-&quot;??\ &quot;Дин.&quot;_-;_-@_-"/>
    <numFmt numFmtId="171" formatCode="_-* #,##0.00\ _Д_и_н_._-;\-* #,##0.00\ _Д_и_н_._-;_-* &quot;-&quot;??\ _Д_и_н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Yes&quot;;&quot;Yes&quot;;&quot;No&quot;"/>
    <numFmt numFmtId="181" formatCode="&quot;True&quot;;&quot;True&quot;;&quot;False&quot;"/>
    <numFmt numFmtId="182" formatCode="&quot;On&quot;;&quot;On&quot;;&quot;Off&quot;"/>
    <numFmt numFmtId="183" formatCode="[$€-2]\ #,##0.00_);[Red]\([$€-2]\ #,##0.00\)"/>
    <numFmt numFmtId="184" formatCode="_(* #,##0.000_);_(* \(#,##0.000\);_(* &quot;-&quot;??_);_(@_)"/>
    <numFmt numFmtId="185" formatCode="_(* #,##0.0_);_(* \(#,##0.0\);_(* &quot;-&quot;??_);_(@_)"/>
    <numFmt numFmtId="186" formatCode="_(* #,##0_);_(* \(#,##0\);_(* &quot;-&quot;??_);_(@_)"/>
  </numFmts>
  <fonts count="38">
    <font>
      <sz val="10"/>
      <name val="Arial"/>
      <family val="0"/>
    </font>
    <font>
      <sz val="9"/>
      <name val="Dutch"/>
      <family val="0"/>
    </font>
    <font>
      <b/>
      <sz val="14"/>
      <name val="Dutch Bold"/>
      <family val="0"/>
    </font>
    <font>
      <b/>
      <sz val="9"/>
      <name val="Dutch Bold"/>
      <family val="0"/>
    </font>
    <font>
      <i/>
      <sz val="9"/>
      <name val="Dutch"/>
      <family val="0"/>
    </font>
    <font>
      <b/>
      <sz val="9"/>
      <name val="Dutch"/>
      <family val="0"/>
    </font>
    <font>
      <b/>
      <sz val="10"/>
      <name val="Dutch Bold"/>
      <family val="0"/>
    </font>
    <font>
      <sz val="10"/>
      <name val="Dutch"/>
      <family val="0"/>
    </font>
    <font>
      <b/>
      <sz val="11"/>
      <name val="Dutch Bold"/>
      <family val="0"/>
    </font>
    <font>
      <b/>
      <i/>
      <sz val="10"/>
      <name val="Dutch Bold"/>
      <family val="0"/>
    </font>
    <font>
      <b/>
      <i/>
      <sz val="9"/>
      <name val="Dutch"/>
      <family val="0"/>
    </font>
    <font>
      <sz val="9"/>
      <name val="Dutch Bold"/>
      <family val="0"/>
    </font>
    <font>
      <sz val="10"/>
      <name val="Dutch Bold"/>
      <family val="0"/>
    </font>
    <font>
      <sz val="9"/>
      <name val="Fixedsys"/>
      <family val="3"/>
    </font>
    <font>
      <b/>
      <i/>
      <sz val="9"/>
      <name val="Dutch Bold"/>
      <family val="0"/>
    </font>
    <font>
      <i/>
      <sz val="9"/>
      <name val="Dutch Bold"/>
      <family val="0"/>
    </font>
    <font>
      <i/>
      <sz val="10"/>
      <name val="Dutch Bold"/>
      <family val="0"/>
    </font>
    <font>
      <sz val="12"/>
      <name val="Swiss"/>
      <family val="0"/>
    </font>
    <font>
      <b/>
      <sz val="8"/>
      <name val="Dutch Bold"/>
      <family val="0"/>
    </font>
    <font>
      <sz val="11"/>
      <name val="Arial"/>
      <family val="2"/>
    </font>
    <font>
      <b/>
      <sz val="1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4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style="medium"/>
      <right style="thin"/>
      <top style="medium"/>
      <bottom>
        <color indexed="63"/>
      </bottom>
    </border>
    <border>
      <left>
        <color indexed="63"/>
      </left>
      <right>
        <color indexed="63"/>
      </right>
      <top style="medium"/>
      <bottom>
        <color indexed="63"/>
      </bottom>
    </border>
    <border>
      <left style="thin"/>
      <right style="thin"/>
      <top style="medium"/>
      <bottom>
        <color indexed="63"/>
      </bottom>
    </border>
    <border>
      <left style="medium"/>
      <right style="thin"/>
      <top>
        <color indexed="63"/>
      </top>
      <bottom style="thin"/>
    </border>
    <border>
      <left>
        <color indexed="63"/>
      </left>
      <right>
        <color indexed="63"/>
      </right>
      <top>
        <color indexed="63"/>
      </top>
      <bottom style="thin"/>
    </border>
    <border>
      <left style="thin"/>
      <right style="thin"/>
      <top>
        <color indexed="63"/>
      </top>
      <bottom style="thin"/>
    </border>
    <border>
      <left style="medium"/>
      <right style="thin"/>
      <top>
        <color indexed="63"/>
      </top>
      <bottom style="medium"/>
    </border>
    <border>
      <left style="thin"/>
      <right style="thin"/>
      <top>
        <color indexed="63"/>
      </top>
      <bottom style="medium"/>
    </border>
    <border>
      <left style="medium"/>
      <right>
        <color indexed="63"/>
      </right>
      <top>
        <color indexed="63"/>
      </top>
      <bottom>
        <color indexed="63"/>
      </bottom>
    </border>
    <border>
      <left style="thin"/>
      <right style="thin"/>
      <top>
        <color indexed="63"/>
      </top>
      <bottom>
        <color indexed="63"/>
      </bottom>
    </border>
    <border>
      <left style="medium"/>
      <right style="thin"/>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thin"/>
      <bottom style="medium"/>
    </border>
    <border>
      <left>
        <color indexed="63"/>
      </left>
      <right>
        <color indexed="63"/>
      </right>
      <top style="thin"/>
      <bottom style="medium"/>
    </border>
    <border>
      <left style="thin"/>
      <right style="thin"/>
      <top style="thin"/>
      <bottom style="double"/>
    </border>
    <border>
      <left>
        <color indexed="63"/>
      </left>
      <right>
        <color indexed="63"/>
      </right>
      <top style="thin"/>
      <bottom style="double"/>
    </border>
    <border>
      <left style="thin"/>
      <right style="thin"/>
      <top>
        <color indexed="63"/>
      </top>
      <bottom style="double"/>
    </border>
    <border>
      <left>
        <color indexed="63"/>
      </left>
      <right>
        <color indexed="63"/>
      </right>
      <top>
        <color indexed="63"/>
      </top>
      <bottom style="double"/>
    </border>
    <border>
      <left style="thin"/>
      <right>
        <color indexed="63"/>
      </right>
      <top>
        <color indexed="63"/>
      </top>
      <bottom>
        <color indexed="63"/>
      </bottom>
    </border>
    <border>
      <left style="medium"/>
      <right>
        <color indexed="63"/>
      </right>
      <top>
        <color indexed="63"/>
      </top>
      <bottom style="medium"/>
    </border>
    <border>
      <left style="thin"/>
      <right style="medium"/>
      <top style="medium"/>
      <bottom>
        <color indexed="63"/>
      </bottom>
    </border>
    <border>
      <left style="thin"/>
      <right style="medium"/>
      <top>
        <color indexed="63"/>
      </top>
      <bottom>
        <color indexed="63"/>
      </bottom>
    </border>
    <border>
      <left style="thin"/>
      <right style="medium"/>
      <top style="thin"/>
      <bottom style="medium"/>
    </border>
    <border>
      <left style="thin"/>
      <right style="medium"/>
      <top style="medium"/>
      <bottom style="medium"/>
    </border>
    <border>
      <left style="thin"/>
      <right style="medium"/>
      <top>
        <color indexed="63"/>
      </top>
      <bottom style="double"/>
    </border>
    <border>
      <left style="thin"/>
      <right style="medium"/>
      <top>
        <color indexed="63"/>
      </top>
      <bottom style="medium"/>
    </border>
    <border>
      <left>
        <color indexed="63"/>
      </left>
      <right style="medium"/>
      <top>
        <color indexed="63"/>
      </top>
      <bottom>
        <color indexed="63"/>
      </bottom>
    </border>
    <border>
      <left style="thin"/>
      <right style="medium"/>
      <top style="thin"/>
      <bottom style="double"/>
    </border>
    <border>
      <left style="thin"/>
      <right style="medium"/>
      <top>
        <color indexed="63"/>
      </top>
      <bottom style="thin"/>
    </border>
    <border>
      <left>
        <color indexed="63"/>
      </left>
      <right style="medium"/>
      <top>
        <color indexed="63"/>
      </top>
      <bottom style="medium"/>
    </border>
    <border>
      <left>
        <color indexed="63"/>
      </left>
      <right style="medium"/>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23" fillId="3" borderId="0" applyNumberFormat="0" applyBorder="0" applyAlignment="0" applyProtection="0"/>
    <xf numFmtId="0" fontId="24" fillId="20" borderId="1" applyNumberFormat="0" applyAlignment="0" applyProtection="0"/>
    <xf numFmtId="0" fontId="25" fillId="21"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26" fillId="0" borderId="0" applyNumberFormat="0" applyFill="0" applyBorder="0" applyAlignment="0" applyProtection="0"/>
    <xf numFmtId="0" fontId="27" fillId="4"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7" borderId="1" applyNumberFormat="0" applyAlignment="0" applyProtection="0"/>
    <xf numFmtId="0" fontId="32" fillId="0" borderId="6" applyNumberFormat="0" applyFill="0" applyAlignment="0" applyProtection="0"/>
    <xf numFmtId="0" fontId="33" fillId="22" borderId="0" applyNumberFormat="0" applyBorder="0" applyAlignment="0" applyProtection="0"/>
    <xf numFmtId="0" fontId="0" fillId="23" borderId="7" applyNumberFormat="0" applyFont="0" applyAlignment="0" applyProtection="0"/>
    <xf numFmtId="0" fontId="34" fillId="20"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185">
    <xf numFmtId="0" fontId="0" fillId="0" borderId="0" xfId="0" applyAlignment="1">
      <alignment/>
    </xf>
    <xf numFmtId="0" fontId="1" fillId="0" borderId="0" xfId="0" applyFont="1" applyAlignment="1">
      <alignment/>
    </xf>
    <xf numFmtId="0" fontId="1" fillId="0" borderId="0" xfId="0" applyFont="1" applyBorder="1" applyAlignment="1">
      <alignment/>
    </xf>
    <xf numFmtId="3" fontId="1" fillId="0" borderId="0" xfId="0" applyNumberFormat="1" applyFont="1" applyAlignment="1">
      <alignment/>
    </xf>
    <xf numFmtId="0" fontId="2" fillId="0" borderId="0" xfId="0" applyFont="1" applyAlignment="1">
      <alignment/>
    </xf>
    <xf numFmtId="0" fontId="2" fillId="0" borderId="0" xfId="0" applyFont="1" applyBorder="1" applyAlignment="1">
      <alignment horizontal="left"/>
    </xf>
    <xf numFmtId="0" fontId="1" fillId="0" borderId="0" xfId="0" applyFont="1" applyBorder="1" applyAlignment="1">
      <alignment horizontal="left"/>
    </xf>
    <xf numFmtId="0" fontId="1" fillId="0" borderId="10" xfId="0" applyFont="1" applyBorder="1" applyAlignment="1">
      <alignment/>
    </xf>
    <xf numFmtId="0" fontId="2" fillId="0" borderId="10" xfId="0" applyFont="1" applyBorder="1" applyAlignment="1">
      <alignment horizontal="left"/>
    </xf>
    <xf numFmtId="3" fontId="1" fillId="0" borderId="10" xfId="0" applyNumberFormat="1" applyFont="1" applyBorder="1" applyAlignment="1">
      <alignment/>
    </xf>
    <xf numFmtId="0" fontId="1" fillId="0" borderId="11" xfId="0" applyFont="1" applyBorder="1" applyAlignment="1">
      <alignment/>
    </xf>
    <xf numFmtId="0" fontId="1" fillId="0" borderId="12" xfId="0" applyFont="1" applyBorder="1" applyAlignment="1">
      <alignment horizontal="center"/>
    </xf>
    <xf numFmtId="0" fontId="1" fillId="0" borderId="12" xfId="0" applyFont="1" applyBorder="1" applyAlignment="1">
      <alignment/>
    </xf>
    <xf numFmtId="0" fontId="1" fillId="0" borderId="13" xfId="0" applyFont="1" applyBorder="1" applyAlignment="1">
      <alignment horizontal="center"/>
    </xf>
    <xf numFmtId="0" fontId="1" fillId="0" borderId="14" xfId="0" applyFont="1" applyBorder="1" applyAlignment="1">
      <alignment/>
    </xf>
    <xf numFmtId="0" fontId="1" fillId="0" borderId="15" xfId="0" applyFont="1" applyBorder="1" applyAlignment="1">
      <alignment horizontal="center"/>
    </xf>
    <xf numFmtId="0" fontId="1" fillId="0" borderId="15" xfId="0" applyFont="1" applyBorder="1" applyAlignment="1">
      <alignment/>
    </xf>
    <xf numFmtId="0" fontId="1" fillId="0" borderId="16" xfId="0" applyFont="1" applyBorder="1" applyAlignment="1">
      <alignment/>
    </xf>
    <xf numFmtId="0" fontId="1" fillId="0" borderId="17" xfId="0" applyFont="1" applyBorder="1" applyAlignment="1">
      <alignment horizontal="center"/>
    </xf>
    <xf numFmtId="0" fontId="1" fillId="0" borderId="10" xfId="0" applyFont="1" applyBorder="1" applyAlignment="1">
      <alignment horizontal="center"/>
    </xf>
    <xf numFmtId="0" fontId="1" fillId="0" borderId="18" xfId="0" applyFont="1" applyBorder="1" applyAlignment="1">
      <alignment horizontal="center"/>
    </xf>
    <xf numFmtId="0" fontId="1" fillId="0" borderId="19" xfId="0" applyFont="1" applyBorder="1" applyAlignment="1">
      <alignment/>
    </xf>
    <xf numFmtId="0" fontId="1" fillId="0" borderId="20" xfId="0" applyFont="1" applyBorder="1" applyAlignment="1">
      <alignment/>
    </xf>
    <xf numFmtId="0" fontId="1" fillId="0" borderId="20" xfId="0" applyFont="1" applyBorder="1" applyAlignment="1">
      <alignment horizontal="center"/>
    </xf>
    <xf numFmtId="0" fontId="1" fillId="0" borderId="0" xfId="0" applyFont="1" applyBorder="1" applyAlignment="1">
      <alignment horizontal="center"/>
    </xf>
    <xf numFmtId="0" fontId="3" fillId="0" borderId="20" xfId="0" applyFont="1" applyBorder="1" applyAlignment="1">
      <alignment horizontal="center"/>
    </xf>
    <xf numFmtId="0" fontId="4" fillId="0" borderId="20" xfId="0" applyFont="1" applyBorder="1" applyAlignment="1">
      <alignment horizontal="center"/>
    </xf>
    <xf numFmtId="0" fontId="1" fillId="0" borderId="21" xfId="0" applyFont="1" applyBorder="1" applyAlignment="1">
      <alignment/>
    </xf>
    <xf numFmtId="0" fontId="5" fillId="0" borderId="20" xfId="0" applyFont="1" applyBorder="1" applyAlignment="1">
      <alignment horizontal="center"/>
    </xf>
    <xf numFmtId="0" fontId="1" fillId="0" borderId="20" xfId="0" applyFont="1" applyBorder="1" applyAlignment="1">
      <alignment horizontal="left"/>
    </xf>
    <xf numFmtId="0" fontId="1" fillId="0" borderId="16" xfId="0" applyFont="1" applyBorder="1" applyAlignment="1">
      <alignment horizontal="center"/>
    </xf>
    <xf numFmtId="0" fontId="3" fillId="0" borderId="18" xfId="0" applyFont="1" applyBorder="1" applyAlignment="1">
      <alignment horizontal="left"/>
    </xf>
    <xf numFmtId="0" fontId="3" fillId="0" borderId="10" xfId="0" applyFont="1" applyBorder="1" applyAlignment="1">
      <alignment/>
    </xf>
    <xf numFmtId="0" fontId="1" fillId="0" borderId="22" xfId="0" applyFont="1" applyBorder="1" applyAlignment="1">
      <alignment horizontal="left"/>
    </xf>
    <xf numFmtId="0" fontId="1" fillId="0" borderId="23" xfId="0" applyFont="1" applyBorder="1" applyAlignment="1">
      <alignment horizontal="left"/>
    </xf>
    <xf numFmtId="0" fontId="1" fillId="0" borderId="16" xfId="0" applyFont="1" applyBorder="1" applyAlignment="1">
      <alignment horizontal="left"/>
    </xf>
    <xf numFmtId="0" fontId="3" fillId="0" borderId="20" xfId="0" applyFont="1" applyBorder="1" applyAlignment="1">
      <alignment horizontal="left"/>
    </xf>
    <xf numFmtId="0" fontId="3" fillId="0" borderId="0" xfId="0" applyFont="1" applyBorder="1" applyAlignment="1">
      <alignment/>
    </xf>
    <xf numFmtId="0" fontId="1" fillId="0" borderId="17" xfId="0" applyFont="1" applyBorder="1" applyAlignment="1">
      <alignment/>
    </xf>
    <xf numFmtId="3" fontId="1" fillId="0" borderId="0" xfId="0" applyNumberFormat="1" applyFont="1" applyBorder="1" applyAlignment="1">
      <alignment/>
    </xf>
    <xf numFmtId="0" fontId="1" fillId="0" borderId="0" xfId="0" applyFont="1" applyAlignment="1">
      <alignment horizontal="center"/>
    </xf>
    <xf numFmtId="0" fontId="1" fillId="0" borderId="21" xfId="0" applyFont="1" applyBorder="1" applyAlignment="1">
      <alignment horizontal="center"/>
    </xf>
    <xf numFmtId="0" fontId="3" fillId="0" borderId="18" xfId="0" applyFont="1" applyBorder="1" applyAlignment="1">
      <alignment/>
    </xf>
    <xf numFmtId="0" fontId="1" fillId="0" borderId="22" xfId="0" applyFont="1" applyBorder="1" applyAlignment="1">
      <alignment horizontal="center"/>
    </xf>
    <xf numFmtId="0" fontId="1" fillId="0" borderId="22" xfId="0" applyFont="1" applyBorder="1" applyAlignment="1">
      <alignment/>
    </xf>
    <xf numFmtId="0" fontId="3" fillId="0" borderId="24" xfId="0" applyFont="1" applyBorder="1" applyAlignment="1">
      <alignment/>
    </xf>
    <xf numFmtId="0" fontId="1" fillId="0" borderId="25" xfId="0" applyFont="1" applyBorder="1" applyAlignment="1">
      <alignment/>
    </xf>
    <xf numFmtId="0" fontId="1" fillId="0" borderId="18" xfId="0" applyFont="1" applyBorder="1" applyAlignment="1">
      <alignment/>
    </xf>
    <xf numFmtId="0" fontId="3" fillId="0" borderId="26" xfId="0" applyFont="1" applyBorder="1" applyAlignment="1">
      <alignment/>
    </xf>
    <xf numFmtId="0" fontId="1" fillId="0" borderId="27" xfId="0" applyFont="1" applyBorder="1" applyAlignment="1">
      <alignment/>
    </xf>
    <xf numFmtId="0" fontId="7" fillId="0" borderId="0" xfId="0" applyFont="1" applyAlignment="1">
      <alignment/>
    </xf>
    <xf numFmtId="0" fontId="7" fillId="0" borderId="0" xfId="0" applyFont="1" applyBorder="1" applyAlignment="1">
      <alignment/>
    </xf>
    <xf numFmtId="3" fontId="7" fillId="0" borderId="0" xfId="0" applyNumberFormat="1" applyFont="1" applyAlignment="1">
      <alignment/>
    </xf>
    <xf numFmtId="0" fontId="8" fillId="0" borderId="0" xfId="0" applyFont="1" applyAlignment="1">
      <alignment/>
    </xf>
    <xf numFmtId="0" fontId="9" fillId="0" borderId="20" xfId="0" applyFont="1" applyBorder="1" applyAlignment="1">
      <alignment horizontal="center"/>
    </xf>
    <xf numFmtId="0" fontId="9" fillId="0" borderId="28" xfId="0" applyFont="1" applyBorder="1" applyAlignment="1">
      <alignment horizontal="left"/>
    </xf>
    <xf numFmtId="0" fontId="1" fillId="0" borderId="29" xfId="0" applyFont="1" applyBorder="1" applyAlignment="1">
      <alignment/>
    </xf>
    <xf numFmtId="0" fontId="3" fillId="0" borderId="25" xfId="0" applyFont="1" applyBorder="1" applyAlignment="1">
      <alignment/>
    </xf>
    <xf numFmtId="0" fontId="1" fillId="0" borderId="0" xfId="0" applyFont="1" applyBorder="1" applyAlignment="1">
      <alignment/>
    </xf>
    <xf numFmtId="0" fontId="1" fillId="0" borderId="19" xfId="0" applyFont="1" applyBorder="1" applyAlignment="1">
      <alignment horizontal="center"/>
    </xf>
    <xf numFmtId="0" fontId="3" fillId="0" borderId="20" xfId="0" applyFont="1" applyBorder="1" applyAlignment="1">
      <alignment/>
    </xf>
    <xf numFmtId="0" fontId="9" fillId="0" borderId="28" xfId="0" applyFont="1" applyBorder="1" applyAlignment="1">
      <alignment/>
    </xf>
    <xf numFmtId="0" fontId="3" fillId="0" borderId="29" xfId="0" applyFont="1" applyBorder="1" applyAlignment="1">
      <alignment/>
    </xf>
    <xf numFmtId="0" fontId="3" fillId="0" borderId="28" xfId="0" applyFont="1" applyBorder="1" applyAlignment="1">
      <alignment/>
    </xf>
    <xf numFmtId="0" fontId="9" fillId="0" borderId="29" xfId="0" applyFont="1" applyBorder="1" applyAlignment="1">
      <alignment/>
    </xf>
    <xf numFmtId="0" fontId="4" fillId="0" borderId="29" xfId="0" applyFont="1" applyBorder="1" applyAlignment="1">
      <alignment/>
    </xf>
    <xf numFmtId="0" fontId="3" fillId="0" borderId="24" xfId="0" applyFont="1" applyBorder="1" applyAlignment="1">
      <alignment horizontal="left"/>
    </xf>
    <xf numFmtId="0" fontId="6" fillId="0" borderId="0" xfId="0" applyFont="1" applyBorder="1" applyAlignment="1">
      <alignment/>
    </xf>
    <xf numFmtId="0" fontId="6" fillId="0" borderId="26" xfId="0" applyFont="1" applyBorder="1" applyAlignment="1">
      <alignment/>
    </xf>
    <xf numFmtId="0" fontId="6" fillId="0" borderId="27" xfId="0" applyFont="1" applyBorder="1" applyAlignment="1">
      <alignment/>
    </xf>
    <xf numFmtId="0" fontId="6" fillId="0" borderId="0" xfId="0" applyFont="1" applyBorder="1" applyAlignment="1">
      <alignment horizontal="center"/>
    </xf>
    <xf numFmtId="3" fontId="1" fillId="0" borderId="12" xfId="0" applyNumberFormat="1" applyFont="1" applyBorder="1" applyAlignment="1">
      <alignment horizontal="center"/>
    </xf>
    <xf numFmtId="3" fontId="1" fillId="0" borderId="15" xfId="0" applyNumberFormat="1" applyFont="1" applyBorder="1" applyAlignment="1">
      <alignment horizontal="center"/>
    </xf>
    <xf numFmtId="3" fontId="1" fillId="0" borderId="10" xfId="0" applyNumberFormat="1" applyFont="1" applyBorder="1" applyAlignment="1">
      <alignment horizontal="center"/>
    </xf>
    <xf numFmtId="3" fontId="1" fillId="0" borderId="0" xfId="0" applyNumberFormat="1" applyFont="1" applyBorder="1" applyAlignment="1">
      <alignment horizontal="right"/>
    </xf>
    <xf numFmtId="3" fontId="1" fillId="0" borderId="15" xfId="0" applyNumberFormat="1" applyFont="1" applyBorder="1" applyAlignment="1">
      <alignment/>
    </xf>
    <xf numFmtId="3" fontId="3" fillId="0" borderId="10" xfId="0" applyNumberFormat="1" applyFont="1" applyBorder="1" applyAlignment="1">
      <alignment horizontal="right"/>
    </xf>
    <xf numFmtId="3" fontId="1" fillId="0" borderId="15" xfId="0" applyNumberFormat="1" applyFont="1" applyBorder="1" applyAlignment="1">
      <alignment horizontal="right"/>
    </xf>
    <xf numFmtId="3" fontId="3" fillId="0" borderId="0" xfId="0" applyNumberFormat="1" applyFont="1" applyBorder="1" applyAlignment="1">
      <alignment horizontal="right"/>
    </xf>
    <xf numFmtId="3" fontId="1" fillId="0" borderId="0" xfId="0" applyNumberFormat="1" applyFont="1" applyBorder="1" applyAlignment="1">
      <alignment horizontal="center"/>
    </xf>
    <xf numFmtId="3" fontId="3" fillId="0" borderId="10" xfId="0" applyNumberFormat="1" applyFont="1" applyBorder="1" applyAlignment="1">
      <alignment/>
    </xf>
    <xf numFmtId="3" fontId="3" fillId="0" borderId="25" xfId="0" applyNumberFormat="1" applyFont="1" applyBorder="1" applyAlignment="1">
      <alignment/>
    </xf>
    <xf numFmtId="3" fontId="6" fillId="0" borderId="27" xfId="0" applyNumberFormat="1" applyFont="1" applyBorder="1" applyAlignment="1">
      <alignment/>
    </xf>
    <xf numFmtId="0" fontId="10" fillId="0" borderId="20" xfId="0" applyFont="1" applyBorder="1" applyAlignment="1">
      <alignment horizontal="center"/>
    </xf>
    <xf numFmtId="0" fontId="11" fillId="0" borderId="11" xfId="0" applyFont="1" applyBorder="1" applyAlignment="1">
      <alignment horizontal="center"/>
    </xf>
    <xf numFmtId="0" fontId="11" fillId="0" borderId="12" xfId="0" applyFont="1" applyBorder="1" applyAlignment="1">
      <alignment horizontal="center"/>
    </xf>
    <xf numFmtId="0" fontId="11" fillId="0" borderId="12" xfId="0" applyFont="1" applyBorder="1" applyAlignment="1">
      <alignment/>
    </xf>
    <xf numFmtId="0" fontId="12" fillId="0" borderId="13" xfId="0" applyFont="1" applyBorder="1" applyAlignment="1">
      <alignment horizontal="center"/>
    </xf>
    <xf numFmtId="3" fontId="11" fillId="0" borderId="12" xfId="0" applyNumberFormat="1" applyFont="1" applyBorder="1" applyAlignment="1">
      <alignment horizontal="center"/>
    </xf>
    <xf numFmtId="0" fontId="11" fillId="0" borderId="14" xfId="0" applyFont="1" applyBorder="1" applyAlignment="1">
      <alignment horizontal="center"/>
    </xf>
    <xf numFmtId="0" fontId="11" fillId="0" borderId="15" xfId="0" applyFont="1" applyBorder="1" applyAlignment="1">
      <alignment horizontal="center"/>
    </xf>
    <xf numFmtId="0" fontId="11" fillId="0" borderId="15" xfId="0" applyFont="1" applyBorder="1" applyAlignment="1">
      <alignment/>
    </xf>
    <xf numFmtId="0" fontId="11" fillId="0" borderId="16" xfId="0" applyFont="1" applyBorder="1" applyAlignment="1">
      <alignment/>
    </xf>
    <xf numFmtId="3" fontId="11" fillId="0" borderId="15" xfId="0" applyNumberFormat="1" applyFont="1" applyBorder="1" applyAlignment="1">
      <alignment horizontal="center"/>
    </xf>
    <xf numFmtId="0" fontId="11" fillId="0" borderId="17" xfId="0" applyFont="1" applyBorder="1" applyAlignment="1">
      <alignment horizontal="center"/>
    </xf>
    <xf numFmtId="0" fontId="11" fillId="0" borderId="10" xfId="0" applyFont="1" applyBorder="1" applyAlignment="1">
      <alignment horizontal="center"/>
    </xf>
    <xf numFmtId="0" fontId="11" fillId="0" borderId="18" xfId="0" applyFont="1" applyBorder="1" applyAlignment="1">
      <alignment horizontal="center"/>
    </xf>
    <xf numFmtId="3" fontId="11" fillId="0" borderId="10" xfId="0" applyNumberFormat="1" applyFont="1" applyBorder="1" applyAlignment="1">
      <alignment horizontal="center"/>
    </xf>
    <xf numFmtId="3" fontId="6" fillId="0" borderId="29" xfId="0" applyNumberFormat="1" applyFont="1" applyBorder="1" applyAlignment="1">
      <alignment/>
    </xf>
    <xf numFmtId="0" fontId="1" fillId="0" borderId="30" xfId="0" applyFont="1" applyBorder="1" applyAlignment="1">
      <alignment/>
    </xf>
    <xf numFmtId="0" fontId="11" fillId="0" borderId="0" xfId="0" applyFont="1" applyBorder="1" applyAlignment="1">
      <alignment horizontal="center"/>
    </xf>
    <xf numFmtId="0" fontId="11" fillId="0" borderId="0" xfId="0" applyFont="1" applyBorder="1" applyAlignment="1">
      <alignment/>
    </xf>
    <xf numFmtId="0" fontId="12" fillId="0" borderId="0" xfId="0" applyFont="1" applyBorder="1" applyAlignment="1">
      <alignment horizontal="center"/>
    </xf>
    <xf numFmtId="3" fontId="11" fillId="0" borderId="0" xfId="0" applyNumberFormat="1" applyFont="1" applyBorder="1" applyAlignment="1">
      <alignment horizontal="center"/>
    </xf>
    <xf numFmtId="0" fontId="11" fillId="0" borderId="21" xfId="0" applyFont="1" applyBorder="1" applyAlignment="1">
      <alignment horizontal="center"/>
    </xf>
    <xf numFmtId="0" fontId="11" fillId="0" borderId="20" xfId="0" applyFont="1" applyBorder="1" applyAlignment="1">
      <alignment horizontal="center"/>
    </xf>
    <xf numFmtId="0" fontId="11" fillId="0" borderId="19" xfId="0" applyFont="1" applyBorder="1" applyAlignment="1">
      <alignment horizontal="center"/>
    </xf>
    <xf numFmtId="0" fontId="1" fillId="0" borderId="31" xfId="0" applyFont="1" applyBorder="1" applyAlignment="1">
      <alignment horizontal="center"/>
    </xf>
    <xf numFmtId="3" fontId="1" fillId="0" borderId="30" xfId="0" applyNumberFormat="1" applyFont="1" applyBorder="1" applyAlignment="1">
      <alignment/>
    </xf>
    <xf numFmtId="3" fontId="1" fillId="0" borderId="13" xfId="0" applyNumberFormat="1" applyFont="1" applyBorder="1" applyAlignment="1">
      <alignment/>
    </xf>
    <xf numFmtId="3" fontId="1" fillId="0" borderId="20" xfId="0" applyNumberFormat="1" applyFont="1" applyBorder="1" applyAlignment="1">
      <alignment/>
    </xf>
    <xf numFmtId="3" fontId="1" fillId="0" borderId="18" xfId="0" applyNumberFormat="1" applyFont="1" applyBorder="1" applyAlignment="1">
      <alignment/>
    </xf>
    <xf numFmtId="0" fontId="14" fillId="0" borderId="20" xfId="0" applyFont="1" applyBorder="1" applyAlignment="1">
      <alignment horizontal="center"/>
    </xf>
    <xf numFmtId="0" fontId="5" fillId="0" borderId="30" xfId="0" applyFont="1" applyBorder="1" applyAlignment="1">
      <alignment horizontal="center"/>
    </xf>
    <xf numFmtId="0" fontId="3" fillId="0" borderId="30" xfId="0" applyFont="1" applyBorder="1" applyAlignment="1">
      <alignment horizontal="center"/>
    </xf>
    <xf numFmtId="3" fontId="3" fillId="0" borderId="0" xfId="0" applyNumberFormat="1" applyFont="1" applyBorder="1" applyAlignment="1">
      <alignment/>
    </xf>
    <xf numFmtId="3" fontId="6" fillId="0" borderId="0" xfId="0" applyNumberFormat="1" applyFont="1" applyBorder="1" applyAlignment="1">
      <alignment/>
    </xf>
    <xf numFmtId="0" fontId="9" fillId="0" borderId="20" xfId="0" applyFont="1" applyBorder="1" applyAlignment="1">
      <alignment/>
    </xf>
    <xf numFmtId="0" fontId="4" fillId="0" borderId="0" xfId="0" applyFont="1" applyBorder="1" applyAlignment="1">
      <alignment/>
    </xf>
    <xf numFmtId="0" fontId="9" fillId="0" borderId="0" xfId="0" applyFont="1" applyBorder="1" applyAlignment="1">
      <alignment/>
    </xf>
    <xf numFmtId="3" fontId="9" fillId="0" borderId="0" xfId="0" applyNumberFormat="1" applyFont="1" applyBorder="1" applyAlignment="1">
      <alignment/>
    </xf>
    <xf numFmtId="0" fontId="5" fillId="0" borderId="0" xfId="0" applyFont="1" applyBorder="1" applyAlignment="1">
      <alignment horizontal="center"/>
    </xf>
    <xf numFmtId="3" fontId="5" fillId="0" borderId="25" xfId="0" applyNumberFormat="1" applyFont="1" applyBorder="1" applyAlignment="1">
      <alignment/>
    </xf>
    <xf numFmtId="3" fontId="6" fillId="0" borderId="26" xfId="0" applyNumberFormat="1" applyFont="1" applyBorder="1" applyAlignment="1">
      <alignment/>
    </xf>
    <xf numFmtId="0" fontId="13" fillId="0" borderId="0" xfId="0" applyFont="1" applyBorder="1" applyAlignment="1">
      <alignment horizontal="center"/>
    </xf>
    <xf numFmtId="0" fontId="15" fillId="0" borderId="20" xfId="0" applyFont="1" applyBorder="1" applyAlignment="1">
      <alignment horizontal="center"/>
    </xf>
    <xf numFmtId="0" fontId="14" fillId="0" borderId="20" xfId="0" applyFont="1" applyBorder="1" applyAlignment="1">
      <alignment/>
    </xf>
    <xf numFmtId="0" fontId="15" fillId="0" borderId="20" xfId="0" applyFont="1" applyBorder="1" applyAlignment="1">
      <alignment/>
    </xf>
    <xf numFmtId="0" fontId="16" fillId="0" borderId="20" xfId="0" applyFont="1" applyBorder="1" applyAlignment="1">
      <alignment horizontal="center"/>
    </xf>
    <xf numFmtId="0" fontId="17" fillId="0" borderId="0" xfId="0" applyFont="1" applyAlignment="1">
      <alignment/>
    </xf>
    <xf numFmtId="4" fontId="0" fillId="0" borderId="0" xfId="0" applyNumberFormat="1" applyAlignment="1">
      <alignment/>
    </xf>
    <xf numFmtId="0" fontId="0" fillId="0" borderId="0" xfId="0" applyAlignment="1">
      <alignment wrapText="1"/>
    </xf>
    <xf numFmtId="0" fontId="0" fillId="0" borderId="0" xfId="0" applyAlignment="1">
      <alignment/>
    </xf>
    <xf numFmtId="0" fontId="0" fillId="0" borderId="0" xfId="0" applyFont="1" applyAlignment="1">
      <alignment/>
    </xf>
    <xf numFmtId="186" fontId="0" fillId="0" borderId="0" xfId="42" applyNumberFormat="1" applyFont="1" applyAlignment="1">
      <alignment/>
    </xf>
    <xf numFmtId="186" fontId="1" fillId="0" borderId="0" xfId="42" applyNumberFormat="1" applyFont="1" applyAlignment="1">
      <alignment/>
    </xf>
    <xf numFmtId="186" fontId="0" fillId="0" borderId="0" xfId="42" applyNumberFormat="1" applyFont="1" applyAlignment="1">
      <alignment/>
    </xf>
    <xf numFmtId="186" fontId="11" fillId="0" borderId="32" xfId="42" applyNumberFormat="1" applyFont="1" applyBorder="1" applyAlignment="1">
      <alignment horizontal="center"/>
    </xf>
    <xf numFmtId="186" fontId="11" fillId="0" borderId="33" xfId="42" applyNumberFormat="1" applyFont="1" applyBorder="1" applyAlignment="1">
      <alignment horizontal="center"/>
    </xf>
    <xf numFmtId="186" fontId="11" fillId="0" borderId="34" xfId="42" applyNumberFormat="1" applyFont="1" applyBorder="1" applyAlignment="1">
      <alignment horizontal="center"/>
    </xf>
    <xf numFmtId="186" fontId="1" fillId="0" borderId="33" xfId="42" applyNumberFormat="1" applyFont="1" applyBorder="1" applyAlignment="1">
      <alignment/>
    </xf>
    <xf numFmtId="186" fontId="3" fillId="0" borderId="34" xfId="42" applyNumberFormat="1" applyFont="1" applyBorder="1" applyAlignment="1">
      <alignment/>
    </xf>
    <xf numFmtId="186" fontId="3" fillId="0" borderId="35" xfId="42" applyNumberFormat="1" applyFont="1" applyBorder="1" applyAlignment="1">
      <alignment/>
    </xf>
    <xf numFmtId="186" fontId="6" fillId="0" borderId="36" xfId="42" applyNumberFormat="1" applyFont="1" applyBorder="1" applyAlignment="1">
      <alignment/>
    </xf>
    <xf numFmtId="186" fontId="1" fillId="0" borderId="37" xfId="42" applyNumberFormat="1" applyFont="1" applyBorder="1" applyAlignment="1">
      <alignment/>
    </xf>
    <xf numFmtId="186" fontId="1" fillId="0" borderId="34" xfId="42" applyNumberFormat="1" applyFont="1" applyBorder="1" applyAlignment="1">
      <alignment/>
    </xf>
    <xf numFmtId="186" fontId="1" fillId="0" borderId="32" xfId="42" applyNumberFormat="1" applyFont="1" applyBorder="1" applyAlignment="1">
      <alignment/>
    </xf>
    <xf numFmtId="186" fontId="1" fillId="0" borderId="0" xfId="42" applyNumberFormat="1" applyFont="1" applyBorder="1" applyAlignment="1">
      <alignment/>
    </xf>
    <xf numFmtId="186" fontId="1" fillId="0" borderId="38" xfId="42" applyNumberFormat="1" applyFont="1" applyBorder="1" applyAlignment="1">
      <alignment/>
    </xf>
    <xf numFmtId="186" fontId="11" fillId="0" borderId="38" xfId="42" applyNumberFormat="1" applyFont="1" applyBorder="1" applyAlignment="1">
      <alignment horizontal="center"/>
    </xf>
    <xf numFmtId="186" fontId="3" fillId="0" borderId="33" xfId="42" applyNumberFormat="1" applyFont="1" applyBorder="1" applyAlignment="1">
      <alignment/>
    </xf>
    <xf numFmtId="186" fontId="3" fillId="0" borderId="0" xfId="42" applyNumberFormat="1" applyFont="1" applyBorder="1" applyAlignment="1">
      <alignment/>
    </xf>
    <xf numFmtId="186" fontId="3" fillId="0" borderId="38" xfId="42" applyNumberFormat="1" applyFont="1" applyBorder="1" applyAlignment="1">
      <alignment/>
    </xf>
    <xf numFmtId="186" fontId="3" fillId="0" borderId="39" xfId="42" applyNumberFormat="1" applyFont="1" applyBorder="1" applyAlignment="1">
      <alignment/>
    </xf>
    <xf numFmtId="186" fontId="1" fillId="0" borderId="40" xfId="42" applyNumberFormat="1" applyFont="1" applyBorder="1" applyAlignment="1">
      <alignment/>
    </xf>
    <xf numFmtId="186" fontId="18" fillId="0" borderId="35" xfId="42" applyNumberFormat="1" applyFont="1" applyBorder="1" applyAlignment="1">
      <alignment/>
    </xf>
    <xf numFmtId="0" fontId="1" fillId="0" borderId="22" xfId="0" applyFont="1" applyBorder="1" applyAlignment="1">
      <alignment horizontal="left" wrapText="1"/>
    </xf>
    <xf numFmtId="0" fontId="1" fillId="0" borderId="20" xfId="0" applyFont="1" applyBorder="1" applyAlignment="1">
      <alignment wrapText="1"/>
    </xf>
    <xf numFmtId="0" fontId="7" fillId="0" borderId="0" xfId="0" applyFont="1" applyAlignment="1">
      <alignment wrapText="1"/>
    </xf>
    <xf numFmtId="0" fontId="1" fillId="0" borderId="0" xfId="0" applyFont="1" applyAlignment="1">
      <alignment wrapText="1"/>
    </xf>
    <xf numFmtId="0" fontId="1" fillId="0" borderId="20" xfId="0" applyFont="1" applyBorder="1" applyAlignment="1" applyProtection="1">
      <alignment/>
      <protection locked="0"/>
    </xf>
    <xf numFmtId="0" fontId="15" fillId="0" borderId="20" xfId="0" applyFont="1" applyBorder="1" applyAlignment="1">
      <alignment horizontal="center" wrapText="1"/>
    </xf>
    <xf numFmtId="0" fontId="19" fillId="0" borderId="0" xfId="0" applyFont="1" applyAlignment="1">
      <alignment/>
    </xf>
    <xf numFmtId="4" fontId="19" fillId="0" borderId="0" xfId="0" applyNumberFormat="1" applyFont="1" applyAlignment="1">
      <alignment/>
    </xf>
    <xf numFmtId="186" fontId="19" fillId="0" borderId="0" xfId="42" applyNumberFormat="1" applyFont="1" applyAlignment="1">
      <alignment/>
    </xf>
    <xf numFmtId="0" fontId="19" fillId="0" borderId="0" xfId="0" applyFont="1" applyAlignment="1">
      <alignment horizontal="center"/>
    </xf>
    <xf numFmtId="4" fontId="19" fillId="0" borderId="0" xfId="0" applyNumberFormat="1" applyFont="1" applyAlignment="1">
      <alignment horizontal="center"/>
    </xf>
    <xf numFmtId="0" fontId="19" fillId="0" borderId="0" xfId="0" applyFont="1" applyAlignment="1">
      <alignment horizontal="right"/>
    </xf>
    <xf numFmtId="0" fontId="19" fillId="0" borderId="0" xfId="0" applyFont="1" applyAlignment="1">
      <alignment/>
    </xf>
    <xf numFmtId="186" fontId="11" fillId="0" borderId="34" xfId="42" applyNumberFormat="1" applyFont="1" applyBorder="1" applyAlignment="1">
      <alignment/>
    </xf>
    <xf numFmtId="3" fontId="6" fillId="0" borderId="10" xfId="0" applyNumberFormat="1" applyFont="1" applyBorder="1" applyAlignment="1">
      <alignment horizontal="right"/>
    </xf>
    <xf numFmtId="3" fontId="6" fillId="0" borderId="41" xfId="0" applyNumberFormat="1" applyFont="1" applyBorder="1" applyAlignment="1">
      <alignment horizontal="right"/>
    </xf>
    <xf numFmtId="3" fontId="6" fillId="0" borderId="42" xfId="0" applyNumberFormat="1" applyFont="1" applyBorder="1" applyAlignment="1">
      <alignment/>
    </xf>
    <xf numFmtId="3" fontId="6" fillId="0" borderId="36" xfId="0" applyNumberFormat="1" applyFont="1" applyBorder="1" applyAlignment="1">
      <alignment/>
    </xf>
    <xf numFmtId="3" fontId="6" fillId="0" borderId="39" xfId="0" applyNumberFormat="1" applyFont="1" applyBorder="1" applyAlignment="1">
      <alignment/>
    </xf>
    <xf numFmtId="0" fontId="7" fillId="0" borderId="0" xfId="0" applyFont="1" applyAlignment="1">
      <alignment horizontal="left" wrapText="1"/>
    </xf>
    <xf numFmtId="0" fontId="7" fillId="0" borderId="0" xfId="0" applyFont="1" applyBorder="1" applyAlignment="1">
      <alignment horizontal="center" wrapText="1"/>
    </xf>
    <xf numFmtId="0" fontId="7" fillId="0" borderId="0" xfId="0" applyFont="1" applyBorder="1" applyAlignment="1">
      <alignment horizontal="left" wrapText="1"/>
    </xf>
    <xf numFmtId="0" fontId="0" fillId="0" borderId="0" xfId="0" applyAlignment="1">
      <alignment horizontal="center" wrapText="1"/>
    </xf>
    <xf numFmtId="0" fontId="0" fillId="0" borderId="0" xfId="0" applyAlignment="1">
      <alignment wrapText="1"/>
    </xf>
    <xf numFmtId="0" fontId="19" fillId="0" borderId="0" xfId="0" applyFont="1" applyAlignment="1">
      <alignment horizontal="left" wrapText="1"/>
    </xf>
    <xf numFmtId="0" fontId="20" fillId="0" borderId="0" xfId="0" applyFont="1" applyAlignment="1">
      <alignment horizontal="center" wrapText="1"/>
    </xf>
    <xf numFmtId="0" fontId="20" fillId="0" borderId="0" xfId="0" applyFont="1" applyAlignment="1">
      <alignment horizontal="center"/>
    </xf>
    <xf numFmtId="0" fontId="7" fillId="0" borderId="0" xfId="0" applyFont="1" applyAlignment="1">
      <alignment wrapText="1"/>
    </xf>
    <xf numFmtId="0" fontId="7" fillId="0" borderId="0" xfId="0" applyFont="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899"/>
  <sheetViews>
    <sheetView tabSelected="1" workbookViewId="0" topLeftCell="A1">
      <selection activeCell="O729" sqref="O729"/>
    </sheetView>
  </sheetViews>
  <sheetFormatPr defaultColWidth="9.140625" defaultRowHeight="12.75"/>
  <cols>
    <col min="1" max="1" width="4.57421875" style="1" customWidth="1"/>
    <col min="2" max="2" width="15.7109375" style="1" customWidth="1"/>
    <col min="3" max="3" width="4.8515625" style="1" hidden="1" customWidth="1"/>
    <col min="4" max="4" width="45.8515625" style="22" customWidth="1"/>
    <col min="5" max="5" width="3.00390625" style="1" hidden="1" customWidth="1"/>
    <col min="6" max="6" width="11.28125" style="3" customWidth="1"/>
    <col min="7" max="7" width="15.00390625" style="135" customWidth="1"/>
    <col min="8" max="16384" width="9.140625" style="1" customWidth="1"/>
  </cols>
  <sheetData>
    <row r="1" ht="12">
      <c r="D1" s="2"/>
    </row>
    <row r="2" spans="4:7" ht="12.75">
      <c r="D2" s="130"/>
      <c r="G2" s="134"/>
    </row>
    <row r="3" spans="2:7" ht="12.75">
      <c r="B3" s="133"/>
      <c r="D3" s="130"/>
      <c r="G3" s="134"/>
    </row>
    <row r="4" spans="1:8" s="162" customFormat="1" ht="93.75" customHeight="1">
      <c r="A4" s="180" t="s">
        <v>294</v>
      </c>
      <c r="B4" s="180"/>
      <c r="C4" s="180"/>
      <c r="D4" s="180"/>
      <c r="E4" s="180"/>
      <c r="F4" s="180"/>
      <c r="G4" s="180"/>
      <c r="H4" s="180"/>
    </row>
    <row r="5" spans="4:7" s="162" customFormat="1" ht="14.25">
      <c r="D5" s="163"/>
      <c r="G5" s="164"/>
    </row>
    <row r="6" spans="4:7" s="162" customFormat="1" ht="14.25">
      <c r="D6" s="163"/>
      <c r="G6" s="164"/>
    </row>
    <row r="7" spans="4:7" s="162" customFormat="1" ht="14.25">
      <c r="D7" s="163"/>
      <c r="G7" s="164"/>
    </row>
    <row r="8" spans="1:9" s="162" customFormat="1" ht="30.75" customHeight="1">
      <c r="A8" s="181" t="s">
        <v>162</v>
      </c>
      <c r="B8" s="181"/>
      <c r="C8" s="181"/>
      <c r="D8" s="181"/>
      <c r="E8" s="181"/>
      <c r="F8" s="181"/>
      <c r="G8" s="181"/>
      <c r="H8" s="181"/>
      <c r="I8" s="165"/>
    </row>
    <row r="9" spans="1:9" s="162" customFormat="1" ht="29.25" customHeight="1">
      <c r="A9" s="182" t="s">
        <v>167</v>
      </c>
      <c r="B9" s="182"/>
      <c r="C9" s="182"/>
      <c r="D9" s="182"/>
      <c r="E9" s="182"/>
      <c r="F9" s="182"/>
      <c r="G9" s="182"/>
      <c r="H9" s="182"/>
      <c r="I9" s="165"/>
    </row>
    <row r="10" spans="4:7" s="162" customFormat="1" ht="14.25">
      <c r="D10" s="163"/>
      <c r="G10" s="164"/>
    </row>
    <row r="11" spans="4:7" s="162" customFormat="1" ht="14.25">
      <c r="D11" s="163"/>
      <c r="G11" s="164"/>
    </row>
    <row r="12" spans="4:7" s="162" customFormat="1" ht="14.25">
      <c r="D12" s="163"/>
      <c r="G12" s="164"/>
    </row>
    <row r="13" spans="4:7" s="162" customFormat="1" ht="14.25">
      <c r="D13" s="163"/>
      <c r="G13" s="164"/>
    </row>
    <row r="14" spans="3:7" s="162" customFormat="1" ht="14.25">
      <c r="C14" s="165" t="s">
        <v>163</v>
      </c>
      <c r="D14" s="163"/>
      <c r="G14" s="164"/>
    </row>
    <row r="15" spans="4:7" s="162" customFormat="1" ht="27.75" customHeight="1">
      <c r="D15" s="166" t="s">
        <v>163</v>
      </c>
      <c r="G15" s="164"/>
    </row>
    <row r="16" spans="4:7" s="162" customFormat="1" ht="29.25" customHeight="1">
      <c r="D16" s="163"/>
      <c r="G16" s="164"/>
    </row>
    <row r="17" spans="2:7" s="162" customFormat="1" ht="20.25" customHeight="1">
      <c r="B17" s="162" t="s">
        <v>169</v>
      </c>
      <c r="D17" s="163"/>
      <c r="G17" s="164"/>
    </row>
    <row r="18" spans="4:7" s="162" customFormat="1" ht="30.75" customHeight="1">
      <c r="D18" s="163"/>
      <c r="G18" s="164"/>
    </row>
    <row r="19" spans="1:8" s="162" customFormat="1" ht="20.25" customHeight="1">
      <c r="A19" s="162" t="s">
        <v>170</v>
      </c>
      <c r="C19" s="163"/>
      <c r="D19" s="163"/>
      <c r="F19" s="167" t="s">
        <v>171</v>
      </c>
      <c r="G19" s="164">
        <v>15301124</v>
      </c>
      <c r="H19" s="162" t="s">
        <v>172</v>
      </c>
    </row>
    <row r="20" spans="1:7" s="162" customFormat="1" ht="37.5" customHeight="1">
      <c r="A20" s="162" t="s">
        <v>164</v>
      </c>
      <c r="D20" s="163"/>
      <c r="G20" s="164"/>
    </row>
    <row r="21" spans="1:8" s="162" customFormat="1" ht="33.75" customHeight="1">
      <c r="A21" s="162" t="s">
        <v>295</v>
      </c>
      <c r="C21" s="167"/>
      <c r="D21" s="163"/>
      <c r="F21" s="167" t="s">
        <v>171</v>
      </c>
      <c r="G21" s="164">
        <v>14667004</v>
      </c>
      <c r="H21" s="162" t="s">
        <v>172</v>
      </c>
    </row>
    <row r="22" spans="1:8" s="162" customFormat="1" ht="23.25" customHeight="1">
      <c r="A22" s="162" t="s">
        <v>296</v>
      </c>
      <c r="C22" s="167"/>
      <c r="D22" s="163"/>
      <c r="F22" s="167" t="s">
        <v>171</v>
      </c>
      <c r="G22" s="164">
        <v>142800</v>
      </c>
      <c r="H22" s="162" t="s">
        <v>172</v>
      </c>
    </row>
    <row r="23" spans="1:8" s="162" customFormat="1" ht="30" customHeight="1">
      <c r="A23" s="162" t="s">
        <v>297</v>
      </c>
      <c r="D23" s="163"/>
      <c r="F23" s="167" t="s">
        <v>171</v>
      </c>
      <c r="G23" s="164">
        <v>491320</v>
      </c>
      <c r="H23" s="162" t="s">
        <v>172</v>
      </c>
    </row>
    <row r="24" spans="4:7" s="162" customFormat="1" ht="14.25">
      <c r="D24" s="163"/>
      <c r="G24" s="164"/>
    </row>
    <row r="25" spans="3:7" s="162" customFormat="1" ht="14.25">
      <c r="C25" s="165" t="s">
        <v>165</v>
      </c>
      <c r="D25" s="163"/>
      <c r="G25" s="164"/>
    </row>
    <row r="26" spans="4:7" s="162" customFormat="1" ht="14.25">
      <c r="D26" s="163"/>
      <c r="G26" s="164"/>
    </row>
    <row r="27" spans="2:7" s="162" customFormat="1" ht="21" customHeight="1">
      <c r="B27" s="162" t="s">
        <v>168</v>
      </c>
      <c r="D27" s="163"/>
      <c r="G27" s="164"/>
    </row>
    <row r="28" spans="4:7" s="162" customFormat="1" ht="35.25" customHeight="1">
      <c r="D28" s="163"/>
      <c r="G28" s="164"/>
    </row>
    <row r="29" spans="1:8" s="162" customFormat="1" ht="14.25">
      <c r="A29" s="162" t="s">
        <v>298</v>
      </c>
      <c r="C29" s="167"/>
      <c r="D29" s="163"/>
      <c r="F29" s="167" t="s">
        <v>171</v>
      </c>
      <c r="G29" s="164">
        <v>15084804</v>
      </c>
      <c r="H29" s="162" t="s">
        <v>172</v>
      </c>
    </row>
    <row r="30" spans="1:8" s="162" customFormat="1" ht="14.25">
      <c r="A30" s="162" t="s">
        <v>299</v>
      </c>
      <c r="C30" s="167"/>
      <c r="D30" s="163"/>
      <c r="F30" s="167" t="s">
        <v>171</v>
      </c>
      <c r="G30" s="164">
        <v>216320</v>
      </c>
      <c r="H30" s="162" t="s">
        <v>172</v>
      </c>
    </row>
    <row r="31" spans="4:7" s="162" customFormat="1" ht="14.25">
      <c r="D31" s="163"/>
      <c r="G31" s="164"/>
    </row>
    <row r="32" spans="3:7" s="162" customFormat="1" ht="14.25">
      <c r="C32" s="165" t="s">
        <v>166</v>
      </c>
      <c r="D32" s="163"/>
      <c r="G32" s="164"/>
    </row>
    <row r="33" spans="4:7" s="162" customFormat="1" ht="14.25">
      <c r="D33" s="163"/>
      <c r="G33" s="164"/>
    </row>
    <row r="34" spans="4:7" s="162" customFormat="1" ht="14.25">
      <c r="D34" s="163"/>
      <c r="G34" s="164"/>
    </row>
    <row r="35" spans="1:9" s="162" customFormat="1" ht="36.75" customHeight="1">
      <c r="A35" s="180" t="s">
        <v>173</v>
      </c>
      <c r="B35" s="180"/>
      <c r="C35" s="180"/>
      <c r="D35" s="180"/>
      <c r="E35" s="180"/>
      <c r="F35" s="180"/>
      <c r="G35" s="180"/>
      <c r="H35" s="180"/>
      <c r="I35" s="168"/>
    </row>
    <row r="36" spans="1:9" ht="20.25" customHeight="1">
      <c r="A36" s="132"/>
      <c r="B36" s="132"/>
      <c r="C36" s="132"/>
      <c r="D36" s="132"/>
      <c r="E36" s="132"/>
      <c r="F36" s="132"/>
      <c r="G36" s="136"/>
      <c r="H36" s="132"/>
      <c r="I36" s="132"/>
    </row>
    <row r="37" spans="4:7" ht="12.75">
      <c r="D37" s="130"/>
      <c r="G37" s="134"/>
    </row>
    <row r="38" spans="4:7" ht="17.25" customHeight="1">
      <c r="D38" s="130"/>
      <c r="G38" s="134"/>
    </row>
    <row r="39" spans="1:9" ht="22.5" customHeight="1">
      <c r="A39" s="178"/>
      <c r="B39" s="179"/>
      <c r="C39" s="179"/>
      <c r="D39" s="179"/>
      <c r="E39" s="132"/>
      <c r="F39" s="132"/>
      <c r="G39" s="136"/>
      <c r="H39" s="132"/>
      <c r="I39" s="132"/>
    </row>
    <row r="40" spans="1:4" ht="15">
      <c r="A40" s="129"/>
      <c r="D40" s="2"/>
    </row>
    <row r="41" ht="13.5" customHeight="1">
      <c r="D41" s="2"/>
    </row>
    <row r="42" spans="1:4" ht="18.75" thickBot="1">
      <c r="A42" s="4" t="s">
        <v>131</v>
      </c>
      <c r="B42" s="5"/>
      <c r="C42" s="6"/>
      <c r="D42" s="2"/>
    </row>
    <row r="43" spans="1:6" ht="8.25" customHeight="1" hidden="1">
      <c r="A43" s="7"/>
      <c r="B43" s="7"/>
      <c r="C43" s="7"/>
      <c r="D43" s="8"/>
      <c r="E43" s="7"/>
      <c r="F43" s="9"/>
    </row>
    <row r="44" spans="1:7" ht="12.75">
      <c r="A44" s="84" t="s">
        <v>140</v>
      </c>
      <c r="B44" s="85" t="s">
        <v>193</v>
      </c>
      <c r="C44" s="86"/>
      <c r="D44" s="87" t="s">
        <v>142</v>
      </c>
      <c r="E44" s="86"/>
      <c r="F44" s="88" t="s">
        <v>0</v>
      </c>
      <c r="G44" s="137" t="s">
        <v>129</v>
      </c>
    </row>
    <row r="45" spans="1:7" s="2" customFormat="1" ht="11.25" customHeight="1">
      <c r="A45" s="89" t="s">
        <v>141</v>
      </c>
      <c r="B45" s="90" t="s">
        <v>1</v>
      </c>
      <c r="C45" s="91"/>
      <c r="D45" s="92"/>
      <c r="E45" s="91"/>
      <c r="F45" s="93" t="s">
        <v>2</v>
      </c>
      <c r="G45" s="138" t="s">
        <v>130</v>
      </c>
    </row>
    <row r="46" spans="1:7" s="2" customFormat="1" ht="11.25" customHeight="1" thickBot="1">
      <c r="A46" s="94">
        <v>1</v>
      </c>
      <c r="B46" s="95">
        <v>2</v>
      </c>
      <c r="C46" s="95"/>
      <c r="D46" s="96">
        <v>3</v>
      </c>
      <c r="E46" s="95"/>
      <c r="F46" s="97">
        <v>4</v>
      </c>
      <c r="G46" s="169">
        <v>5</v>
      </c>
    </row>
    <row r="47" spans="1:7" ht="6.75" customHeight="1" hidden="1">
      <c r="A47" s="21"/>
      <c r="B47" s="22"/>
      <c r="C47" s="2"/>
      <c r="E47" s="2"/>
      <c r="F47" s="39"/>
      <c r="G47" s="140"/>
    </row>
    <row r="48" spans="1:7" ht="15" customHeight="1">
      <c r="A48" s="21"/>
      <c r="B48" s="23">
        <v>75</v>
      </c>
      <c r="C48" s="24"/>
      <c r="D48" s="25" t="s">
        <v>3</v>
      </c>
      <c r="E48" s="2"/>
      <c r="F48" s="39"/>
      <c r="G48" s="140"/>
    </row>
    <row r="49" spans="1:7" ht="15" customHeight="1">
      <c r="A49" s="21"/>
      <c r="B49" s="23">
        <v>750</v>
      </c>
      <c r="C49" s="24"/>
      <c r="D49" s="26" t="s">
        <v>4</v>
      </c>
      <c r="E49" s="2"/>
      <c r="F49" s="39"/>
      <c r="G49" s="140"/>
    </row>
    <row r="50" spans="1:7" ht="15" customHeight="1">
      <c r="A50" s="27"/>
      <c r="B50" s="22"/>
      <c r="C50" s="2"/>
      <c r="E50" s="2"/>
      <c r="F50" s="39"/>
      <c r="G50" s="140"/>
    </row>
    <row r="51" spans="1:7" ht="15" customHeight="1">
      <c r="A51" s="27"/>
      <c r="B51" s="23" t="s">
        <v>5</v>
      </c>
      <c r="C51" s="24"/>
      <c r="D51" s="83" t="s">
        <v>6</v>
      </c>
      <c r="E51" s="2"/>
      <c r="F51" s="39"/>
      <c r="G51" s="140"/>
    </row>
    <row r="52" spans="1:7" ht="15" customHeight="1">
      <c r="A52" s="27"/>
      <c r="B52" s="22"/>
      <c r="C52" s="2"/>
      <c r="E52" s="2"/>
      <c r="F52" s="39"/>
      <c r="G52" s="140"/>
    </row>
    <row r="53" spans="1:7" ht="15" customHeight="1">
      <c r="A53" s="27"/>
      <c r="B53" s="23" t="s">
        <v>7</v>
      </c>
      <c r="C53" s="24"/>
      <c r="D53" s="29" t="s">
        <v>174</v>
      </c>
      <c r="E53" s="2"/>
      <c r="F53" s="39"/>
      <c r="G53" s="140"/>
    </row>
    <row r="54" spans="1:7" ht="15" customHeight="1">
      <c r="A54" s="27"/>
      <c r="B54" s="23"/>
      <c r="C54" s="24"/>
      <c r="D54" s="29" t="s">
        <v>175</v>
      </c>
      <c r="E54" s="2"/>
      <c r="F54" s="74">
        <v>148622480</v>
      </c>
      <c r="G54" s="140">
        <v>7431124</v>
      </c>
    </row>
    <row r="55" spans="1:7" ht="15" customHeight="1">
      <c r="A55" s="27"/>
      <c r="B55" s="23" t="s">
        <v>8</v>
      </c>
      <c r="C55" s="24"/>
      <c r="D55" s="29" t="s">
        <v>9</v>
      </c>
      <c r="E55" s="2"/>
      <c r="F55" s="74">
        <v>10000000</v>
      </c>
      <c r="G55" s="140">
        <v>500000</v>
      </c>
    </row>
    <row r="56" spans="1:7" ht="15" customHeight="1">
      <c r="A56" s="27"/>
      <c r="B56" s="23" t="s">
        <v>10</v>
      </c>
      <c r="C56" s="24"/>
      <c r="D56" s="29" t="s">
        <v>11</v>
      </c>
      <c r="E56" s="2"/>
      <c r="F56" s="74">
        <v>11000000</v>
      </c>
      <c r="G56" s="140">
        <v>550000</v>
      </c>
    </row>
    <row r="57" spans="1:7" ht="15" customHeight="1">
      <c r="A57" s="27"/>
      <c r="B57" s="23"/>
      <c r="C57" s="24"/>
      <c r="D57" s="30"/>
      <c r="E57" s="2"/>
      <c r="F57" s="75"/>
      <c r="G57" s="140"/>
    </row>
    <row r="58" spans="1:7" ht="15" customHeight="1" thickBot="1">
      <c r="A58" s="27"/>
      <c r="B58" s="23"/>
      <c r="C58" s="24"/>
      <c r="D58" s="31" t="s">
        <v>12</v>
      </c>
      <c r="E58" s="32"/>
      <c r="F58" s="76">
        <f>SUM(F54:F57)</f>
        <v>169622480</v>
      </c>
      <c r="G58" s="141">
        <f>SUM(G54:G57)</f>
        <v>8481124</v>
      </c>
    </row>
    <row r="59" spans="1:7" ht="15" customHeight="1">
      <c r="A59" s="27"/>
      <c r="B59" s="23" t="s">
        <v>13</v>
      </c>
      <c r="C59" s="24"/>
      <c r="D59" s="83" t="s">
        <v>14</v>
      </c>
      <c r="E59" s="2"/>
      <c r="F59" s="74"/>
      <c r="G59" s="140"/>
    </row>
    <row r="60" spans="1:7" ht="15" customHeight="1">
      <c r="A60" s="27"/>
      <c r="B60" s="23"/>
      <c r="C60" s="24"/>
      <c r="D60" s="23"/>
      <c r="E60" s="2"/>
      <c r="F60" s="74"/>
      <c r="G60" s="140"/>
    </row>
    <row r="61" spans="1:7" ht="15" customHeight="1">
      <c r="A61" s="27"/>
      <c r="B61" s="23" t="s">
        <v>15</v>
      </c>
      <c r="C61" s="24"/>
      <c r="D61" s="29" t="s">
        <v>16</v>
      </c>
      <c r="E61" s="2"/>
      <c r="F61" s="74">
        <v>1600000</v>
      </c>
      <c r="G61" s="140">
        <v>80000</v>
      </c>
    </row>
    <row r="62" spans="1:7" ht="15" customHeight="1">
      <c r="A62" s="27"/>
      <c r="B62" s="23"/>
      <c r="C62" s="24"/>
      <c r="D62" s="29"/>
      <c r="E62" s="2"/>
      <c r="F62" s="74"/>
      <c r="G62" s="140"/>
    </row>
    <row r="63" spans="1:7" ht="15" customHeight="1">
      <c r="A63" s="27"/>
      <c r="B63" s="23" t="s">
        <v>17</v>
      </c>
      <c r="C63" s="24"/>
      <c r="D63" s="29" t="s">
        <v>176</v>
      </c>
      <c r="E63" s="2"/>
      <c r="F63" s="74">
        <v>20000</v>
      </c>
      <c r="G63" s="140">
        <v>1000</v>
      </c>
    </row>
    <row r="64" spans="1:7" ht="15" customHeight="1">
      <c r="A64" s="27"/>
      <c r="B64" s="23"/>
      <c r="C64" s="24"/>
      <c r="D64" s="30"/>
      <c r="E64" s="2"/>
      <c r="F64" s="77"/>
      <c r="G64" s="140"/>
    </row>
    <row r="65" spans="1:7" ht="15" customHeight="1" thickBot="1">
      <c r="A65" s="27"/>
      <c r="B65" s="23"/>
      <c r="C65" s="24"/>
      <c r="D65" s="31" t="s">
        <v>18</v>
      </c>
      <c r="E65" s="32"/>
      <c r="F65" s="76">
        <f>SUM(F61:F64)</f>
        <v>1620000</v>
      </c>
      <c r="G65" s="141">
        <f>SUM(G61:G64)</f>
        <v>81000</v>
      </c>
    </row>
    <row r="66" spans="1:7" ht="15" customHeight="1">
      <c r="A66" s="27"/>
      <c r="B66" s="23">
        <v>752</v>
      </c>
      <c r="C66" s="24"/>
      <c r="D66" s="28" t="s">
        <v>19</v>
      </c>
      <c r="E66" s="2"/>
      <c r="F66" s="74"/>
      <c r="G66" s="140"/>
    </row>
    <row r="67" spans="1:7" ht="15" customHeight="1">
      <c r="A67" s="27"/>
      <c r="B67" s="23"/>
      <c r="C67" s="24"/>
      <c r="D67" s="23"/>
      <c r="E67" s="2"/>
      <c r="F67" s="74"/>
      <c r="G67" s="140"/>
    </row>
    <row r="68" spans="1:7" ht="15" customHeight="1">
      <c r="A68" s="27"/>
      <c r="B68" s="23"/>
      <c r="C68" s="24"/>
      <c r="D68" s="29" t="s">
        <v>20</v>
      </c>
      <c r="E68" s="2"/>
      <c r="F68" s="74">
        <v>11000000</v>
      </c>
      <c r="G68" s="140">
        <v>550000</v>
      </c>
    </row>
    <row r="69" spans="1:7" ht="15" customHeight="1">
      <c r="A69" s="27"/>
      <c r="B69" s="23"/>
      <c r="C69" s="24"/>
      <c r="D69" s="30"/>
      <c r="E69" s="2"/>
      <c r="F69" s="77"/>
      <c r="G69" s="140"/>
    </row>
    <row r="70" spans="1:7" ht="15" customHeight="1" thickBot="1">
      <c r="A70" s="27"/>
      <c r="B70" s="23"/>
      <c r="C70" s="24"/>
      <c r="D70" s="31" t="s">
        <v>21</v>
      </c>
      <c r="E70" s="32"/>
      <c r="F70" s="76">
        <f>SUM(F68:F69)</f>
        <v>11000000</v>
      </c>
      <c r="G70" s="141">
        <f>SUM(G68:G69)</f>
        <v>550000</v>
      </c>
    </row>
    <row r="71" spans="1:7" ht="15" customHeight="1">
      <c r="A71" s="27"/>
      <c r="B71" s="23"/>
      <c r="C71" s="24"/>
      <c r="D71" s="23"/>
      <c r="E71" s="2"/>
      <c r="F71" s="39"/>
      <c r="G71" s="140"/>
    </row>
    <row r="72" spans="1:7" ht="15" customHeight="1">
      <c r="A72" s="27"/>
      <c r="B72" s="23">
        <v>759</v>
      </c>
      <c r="C72" s="24"/>
      <c r="D72" s="83" t="s">
        <v>22</v>
      </c>
      <c r="E72" s="2"/>
      <c r="F72" s="39"/>
      <c r="G72" s="140"/>
    </row>
    <row r="73" spans="1:7" ht="15" customHeight="1">
      <c r="A73" s="27"/>
      <c r="B73" s="23"/>
      <c r="C73" s="24"/>
      <c r="D73" s="29"/>
      <c r="E73" s="2"/>
      <c r="F73" s="39"/>
      <c r="G73" s="140"/>
    </row>
    <row r="74" spans="1:7" ht="15" customHeight="1">
      <c r="A74" s="27"/>
      <c r="B74" s="23" t="s">
        <v>23</v>
      </c>
      <c r="C74" s="24"/>
      <c r="D74" s="29" t="s">
        <v>255</v>
      </c>
      <c r="E74" s="2"/>
      <c r="F74" s="74">
        <v>11000000</v>
      </c>
      <c r="G74" s="140">
        <v>550000</v>
      </c>
    </row>
    <row r="75" spans="1:7" ht="15" customHeight="1">
      <c r="A75" s="27"/>
      <c r="B75" s="23"/>
      <c r="C75" s="24"/>
      <c r="D75" s="29" t="s">
        <v>177</v>
      </c>
      <c r="E75" s="2"/>
      <c r="F75" s="74"/>
      <c r="G75" s="140"/>
    </row>
    <row r="76" spans="1:7" ht="15" customHeight="1">
      <c r="A76" s="27"/>
      <c r="B76" s="23" t="s">
        <v>24</v>
      </c>
      <c r="C76" s="24"/>
      <c r="D76" s="29" t="s">
        <v>178</v>
      </c>
      <c r="E76" s="2"/>
      <c r="F76" s="74">
        <v>105653600</v>
      </c>
      <c r="G76" s="140">
        <v>5282680</v>
      </c>
    </row>
    <row r="77" spans="1:7" ht="15" customHeight="1">
      <c r="A77" s="27"/>
      <c r="B77" s="23"/>
      <c r="C77" s="24"/>
      <c r="D77" s="29" t="s">
        <v>179</v>
      </c>
      <c r="E77" s="2"/>
      <c r="F77" s="74"/>
      <c r="G77" s="140"/>
    </row>
    <row r="78" spans="1:7" ht="15" customHeight="1">
      <c r="A78" s="27"/>
      <c r="B78" s="23" t="s">
        <v>25</v>
      </c>
      <c r="C78" s="24"/>
      <c r="D78" s="29" t="s">
        <v>256</v>
      </c>
      <c r="E78" s="2"/>
      <c r="F78" s="74">
        <v>2800000</v>
      </c>
      <c r="G78" s="140">
        <v>140000</v>
      </c>
    </row>
    <row r="79" spans="1:7" ht="15" customHeight="1">
      <c r="A79" s="27"/>
      <c r="B79" s="23"/>
      <c r="C79" s="24"/>
      <c r="D79" s="33" t="s">
        <v>243</v>
      </c>
      <c r="E79" s="2"/>
      <c r="F79" s="74"/>
      <c r="G79" s="140"/>
    </row>
    <row r="80" spans="1:7" ht="15" customHeight="1">
      <c r="A80" s="27"/>
      <c r="B80" s="23"/>
      <c r="C80" s="24"/>
      <c r="D80" s="34"/>
      <c r="E80" s="16"/>
      <c r="F80" s="77"/>
      <c r="G80" s="140"/>
    </row>
    <row r="81" spans="1:7" ht="15" customHeight="1" thickBot="1">
      <c r="A81" s="27"/>
      <c r="B81" s="23"/>
      <c r="C81" s="24"/>
      <c r="D81" s="31" t="s">
        <v>26</v>
      </c>
      <c r="E81" s="7"/>
      <c r="F81" s="76">
        <f>SUM(F74:F80)</f>
        <v>119453600</v>
      </c>
      <c r="G81" s="141">
        <f>SUM(G74:G80)</f>
        <v>5972680</v>
      </c>
    </row>
    <row r="82" spans="1:7" ht="15" customHeight="1" thickBot="1">
      <c r="A82" s="27"/>
      <c r="B82" s="23"/>
      <c r="C82" s="24"/>
      <c r="D82" s="31" t="s">
        <v>27</v>
      </c>
      <c r="E82" s="7"/>
      <c r="F82" s="155">
        <f>F58+F65+F70+F81</f>
        <v>301696080</v>
      </c>
      <c r="G82" s="142">
        <f>G58+G65+G70+G81</f>
        <v>15084804</v>
      </c>
    </row>
    <row r="83" spans="1:7" ht="15" customHeight="1">
      <c r="A83" s="27"/>
      <c r="B83" s="23"/>
      <c r="C83" s="24"/>
      <c r="D83" s="23"/>
      <c r="E83" s="2"/>
      <c r="F83" s="74"/>
      <c r="G83" s="140"/>
    </row>
    <row r="84" spans="1:7" ht="15" customHeight="1">
      <c r="A84" s="27"/>
      <c r="B84" s="23">
        <v>77</v>
      </c>
      <c r="C84" s="24"/>
      <c r="D84" s="83" t="s">
        <v>28</v>
      </c>
      <c r="E84" s="2"/>
      <c r="F84" s="74"/>
      <c r="G84" s="140"/>
    </row>
    <row r="85" spans="1:7" ht="15" customHeight="1">
      <c r="A85" s="27"/>
      <c r="B85" s="23"/>
      <c r="C85" s="24"/>
      <c r="D85" s="23"/>
      <c r="E85" s="2"/>
      <c r="F85" s="74"/>
      <c r="G85" s="140"/>
    </row>
    <row r="86" spans="1:7" ht="15" customHeight="1">
      <c r="A86" s="27"/>
      <c r="B86" s="23" t="s">
        <v>190</v>
      </c>
      <c r="C86" s="24"/>
      <c r="D86" s="156" t="s">
        <v>191</v>
      </c>
      <c r="E86" s="2"/>
      <c r="F86" s="74">
        <v>1346400</v>
      </c>
      <c r="G86" s="140">
        <v>67320</v>
      </c>
    </row>
    <row r="87" spans="1:7" ht="15" customHeight="1">
      <c r="A87" s="27"/>
      <c r="B87" s="23"/>
      <c r="C87" s="24"/>
      <c r="D87" s="33"/>
      <c r="E87" s="2"/>
      <c r="F87" s="74"/>
      <c r="G87" s="140"/>
    </row>
    <row r="88" spans="1:7" ht="15" customHeight="1">
      <c r="A88" s="27"/>
      <c r="B88" s="23" t="s">
        <v>192</v>
      </c>
      <c r="C88" s="24"/>
      <c r="D88" s="33" t="s">
        <v>29</v>
      </c>
      <c r="E88" s="2"/>
      <c r="F88" s="74">
        <v>2980000</v>
      </c>
      <c r="G88" s="140">
        <v>149000</v>
      </c>
    </row>
    <row r="89" spans="1:7" ht="15" customHeight="1">
      <c r="A89" s="27"/>
      <c r="B89" s="23"/>
      <c r="C89" s="24"/>
      <c r="D89" s="35"/>
      <c r="E89" s="16"/>
      <c r="F89" s="77"/>
      <c r="G89" s="140"/>
    </row>
    <row r="90" spans="1:7" ht="15" customHeight="1" thickBot="1">
      <c r="A90" s="27"/>
      <c r="B90" s="23"/>
      <c r="C90" s="24"/>
      <c r="D90" s="31" t="s">
        <v>30</v>
      </c>
      <c r="E90" s="32"/>
      <c r="F90" s="76">
        <f>SUM(F86:F89)</f>
        <v>4326400</v>
      </c>
      <c r="G90" s="141">
        <f>SUM(G86:G89)</f>
        <v>216320</v>
      </c>
    </row>
    <row r="91" spans="1:7" ht="15" customHeight="1">
      <c r="A91" s="27"/>
      <c r="B91" s="23"/>
      <c r="C91" s="24"/>
      <c r="D91" s="36"/>
      <c r="E91" s="37"/>
      <c r="F91" s="78"/>
      <c r="G91" s="140"/>
    </row>
    <row r="92" spans="1:7" ht="15" customHeight="1" thickBot="1">
      <c r="A92" s="38"/>
      <c r="B92" s="20"/>
      <c r="C92" s="19"/>
      <c r="D92" s="31" t="s">
        <v>161</v>
      </c>
      <c r="E92" s="32"/>
      <c r="F92" s="170">
        <f>F82+F90</f>
        <v>306022480</v>
      </c>
      <c r="G92" s="171">
        <f>G82+G90</f>
        <v>15301124</v>
      </c>
    </row>
    <row r="93" spans="1:6" ht="12">
      <c r="A93" s="2"/>
      <c r="B93" s="24"/>
      <c r="C93" s="24"/>
      <c r="D93" s="24"/>
      <c r="E93" s="2"/>
      <c r="F93" s="39"/>
    </row>
    <row r="94" spans="1:6" ht="12">
      <c r="A94" s="2"/>
      <c r="B94" s="24"/>
      <c r="C94" s="24"/>
      <c r="D94" s="24"/>
      <c r="E94" s="2"/>
      <c r="F94" s="39"/>
    </row>
    <row r="95" spans="1:6" ht="12">
      <c r="A95" s="2"/>
      <c r="B95" s="24"/>
      <c r="C95" s="24"/>
      <c r="D95" s="24"/>
      <c r="E95" s="2"/>
      <c r="F95" s="39"/>
    </row>
    <row r="96" spans="1:6" ht="12">
      <c r="A96" s="2"/>
      <c r="B96" s="24"/>
      <c r="C96" s="24"/>
      <c r="D96" s="24"/>
      <c r="E96" s="2"/>
      <c r="F96" s="39"/>
    </row>
    <row r="97" spans="1:6" ht="12">
      <c r="A97" s="2"/>
      <c r="B97" s="24"/>
      <c r="C97" s="24"/>
      <c r="D97" s="24"/>
      <c r="E97" s="2"/>
      <c r="F97" s="39"/>
    </row>
    <row r="98" spans="1:6" ht="12">
      <c r="A98" s="2"/>
      <c r="B98" s="24"/>
      <c r="C98" s="24"/>
      <c r="D98" s="24"/>
      <c r="E98" s="2"/>
      <c r="F98" s="39"/>
    </row>
    <row r="99" spans="1:6" ht="12">
      <c r="A99" s="2"/>
      <c r="B99" s="24"/>
      <c r="C99" s="24"/>
      <c r="D99" s="24"/>
      <c r="E99" s="2"/>
      <c r="F99" s="39"/>
    </row>
    <row r="100" spans="1:6" ht="12">
      <c r="A100" s="2"/>
      <c r="B100" s="24"/>
      <c r="C100" s="24"/>
      <c r="D100" s="24"/>
      <c r="E100" s="2"/>
      <c r="F100" s="39"/>
    </row>
    <row r="101" spans="1:6" ht="12">
      <c r="A101" s="2"/>
      <c r="B101" s="24"/>
      <c r="C101" s="24"/>
      <c r="D101" s="24"/>
      <c r="E101" s="2"/>
      <c r="F101" s="39"/>
    </row>
    <row r="102" spans="1:6" ht="20.25" customHeight="1">
      <c r="A102" s="2"/>
      <c r="B102" s="24"/>
      <c r="C102" s="24"/>
      <c r="D102" s="24"/>
      <c r="E102" s="2"/>
      <c r="F102" s="39"/>
    </row>
    <row r="103" spans="2:4" ht="9" customHeight="1">
      <c r="B103" s="40"/>
      <c r="C103" s="40"/>
      <c r="D103" s="24"/>
    </row>
    <row r="104" spans="2:4" ht="13.5" customHeight="1" hidden="1">
      <c r="B104" s="40"/>
      <c r="C104" s="40"/>
      <c r="D104" s="24"/>
    </row>
    <row r="105" spans="2:4" ht="0.75" customHeight="1" hidden="1">
      <c r="B105" s="40"/>
      <c r="C105" s="40"/>
      <c r="D105" s="24"/>
    </row>
    <row r="106" spans="1:4" ht="21" customHeight="1" thickBot="1">
      <c r="A106" s="4" t="s">
        <v>132</v>
      </c>
      <c r="B106" s="40"/>
      <c r="C106" s="40"/>
      <c r="D106" s="24"/>
    </row>
    <row r="107" spans="2:4" ht="5.25" customHeight="1" hidden="1">
      <c r="B107" s="40"/>
      <c r="C107" s="40"/>
      <c r="D107" s="24"/>
    </row>
    <row r="108" spans="1:7" ht="12.75">
      <c r="A108" s="84" t="s">
        <v>140</v>
      </c>
      <c r="B108" s="85" t="s">
        <v>193</v>
      </c>
      <c r="C108" s="86"/>
      <c r="D108" s="87" t="s">
        <v>142</v>
      </c>
      <c r="E108" s="86"/>
      <c r="F108" s="88" t="s">
        <v>0</v>
      </c>
      <c r="G108" s="137" t="s">
        <v>129</v>
      </c>
    </row>
    <row r="109" spans="1:7" ht="12">
      <c r="A109" s="89" t="s">
        <v>141</v>
      </c>
      <c r="B109" s="90" t="s">
        <v>1</v>
      </c>
      <c r="C109" s="91"/>
      <c r="D109" s="92"/>
      <c r="E109" s="91"/>
      <c r="F109" s="93" t="s">
        <v>2</v>
      </c>
      <c r="G109" s="138" t="s">
        <v>130</v>
      </c>
    </row>
    <row r="110" spans="1:7" ht="12.75" thickBot="1">
      <c r="A110" s="94">
        <v>1</v>
      </c>
      <c r="B110" s="95">
        <v>2</v>
      </c>
      <c r="C110" s="95"/>
      <c r="D110" s="96">
        <v>3</v>
      </c>
      <c r="E110" s="95"/>
      <c r="F110" s="97">
        <v>4</v>
      </c>
      <c r="G110" s="139">
        <v>5</v>
      </c>
    </row>
    <row r="111" spans="1:7" ht="12">
      <c r="A111" s="41"/>
      <c r="B111" s="24"/>
      <c r="C111" s="24"/>
      <c r="D111" s="23"/>
      <c r="E111" s="24"/>
      <c r="F111" s="79"/>
      <c r="G111" s="140"/>
    </row>
    <row r="112" spans="1:7" ht="12">
      <c r="A112" s="27"/>
      <c r="B112" s="24"/>
      <c r="C112" s="2"/>
      <c r="D112" s="83" t="s">
        <v>31</v>
      </c>
      <c r="E112" s="2"/>
      <c r="F112" s="39"/>
      <c r="G112" s="140"/>
    </row>
    <row r="113" spans="1:7" ht="12">
      <c r="A113" s="27"/>
      <c r="B113" s="24"/>
      <c r="C113" s="2"/>
      <c r="D113" s="28"/>
      <c r="E113" s="2"/>
      <c r="F113" s="39"/>
      <c r="G113" s="140"/>
    </row>
    <row r="114" spans="1:7" ht="12">
      <c r="A114" s="27"/>
      <c r="B114" s="24" t="s">
        <v>32</v>
      </c>
      <c r="C114" s="2"/>
      <c r="D114" s="22" t="s">
        <v>33</v>
      </c>
      <c r="E114" s="2"/>
      <c r="F114" s="39">
        <v>81861500</v>
      </c>
      <c r="G114" s="140">
        <v>4093075</v>
      </c>
    </row>
    <row r="115" spans="1:7" ht="10.5" customHeight="1">
      <c r="A115" s="27"/>
      <c r="B115" s="24"/>
      <c r="C115" s="2"/>
      <c r="E115" s="2"/>
      <c r="F115" s="39"/>
      <c r="G115" s="140"/>
    </row>
    <row r="116" spans="1:7" ht="12">
      <c r="A116" s="27"/>
      <c r="B116" s="24" t="s">
        <v>34</v>
      </c>
      <c r="C116" s="2"/>
      <c r="D116" s="22" t="s">
        <v>180</v>
      </c>
      <c r="E116" s="2"/>
      <c r="F116" s="39">
        <v>22656000</v>
      </c>
      <c r="G116" s="140">
        <v>1132800</v>
      </c>
    </row>
    <row r="117" spans="1:7" ht="12">
      <c r="A117" s="27"/>
      <c r="B117" s="24"/>
      <c r="C117" s="2"/>
      <c r="D117" s="17"/>
      <c r="E117" s="16"/>
      <c r="F117" s="75"/>
      <c r="G117" s="140"/>
    </row>
    <row r="118" spans="1:7" ht="12.75" thickBot="1">
      <c r="A118" s="27"/>
      <c r="B118" s="24"/>
      <c r="C118" s="2"/>
      <c r="D118" s="42" t="s">
        <v>35</v>
      </c>
      <c r="E118" s="7"/>
      <c r="F118" s="80">
        <f>SUM(F114:F117)</f>
        <v>104517500</v>
      </c>
      <c r="G118" s="141">
        <f>SUM(G114:G117)</f>
        <v>5225875</v>
      </c>
    </row>
    <row r="119" spans="1:7" ht="6.75" customHeight="1">
      <c r="A119" s="27"/>
      <c r="B119" s="24"/>
      <c r="C119" s="2"/>
      <c r="E119" s="2"/>
      <c r="F119" s="39"/>
      <c r="G119" s="140"/>
    </row>
    <row r="120" spans="1:7" ht="12">
      <c r="A120" s="27"/>
      <c r="B120" s="24" t="s">
        <v>36</v>
      </c>
      <c r="C120" s="2"/>
      <c r="D120" s="83" t="s">
        <v>37</v>
      </c>
      <c r="E120" s="2"/>
      <c r="F120" s="39"/>
      <c r="G120" s="140"/>
    </row>
    <row r="121" spans="1:7" ht="12">
      <c r="A121" s="27"/>
      <c r="B121" s="24"/>
      <c r="C121" s="2"/>
      <c r="E121" s="2"/>
      <c r="F121" s="39"/>
      <c r="G121" s="140"/>
    </row>
    <row r="122" spans="1:7" ht="12">
      <c r="A122" s="27"/>
      <c r="B122" s="24" t="s">
        <v>38</v>
      </c>
      <c r="C122" s="2"/>
      <c r="D122" s="22" t="s">
        <v>133</v>
      </c>
      <c r="E122" s="2"/>
      <c r="F122" s="39"/>
      <c r="G122" s="140"/>
    </row>
    <row r="123" spans="1:7" ht="12">
      <c r="A123" s="27"/>
      <c r="B123" s="24"/>
      <c r="C123" s="2"/>
      <c r="D123" s="22" t="s">
        <v>134</v>
      </c>
      <c r="E123" s="2"/>
      <c r="F123" s="39">
        <v>2000000</v>
      </c>
      <c r="G123" s="140">
        <v>100000</v>
      </c>
    </row>
    <row r="124" spans="1:7" ht="12">
      <c r="A124" s="27"/>
      <c r="B124" s="24" t="s">
        <v>39</v>
      </c>
      <c r="C124" s="2"/>
      <c r="D124" s="22" t="s">
        <v>40</v>
      </c>
      <c r="E124" s="2"/>
      <c r="F124" s="39">
        <v>19700000</v>
      </c>
      <c r="G124" s="140">
        <v>985000</v>
      </c>
    </row>
    <row r="125" spans="1:7" ht="12">
      <c r="A125" s="27"/>
      <c r="B125" s="24"/>
      <c r="C125" s="2"/>
      <c r="E125" s="2"/>
      <c r="F125" s="39"/>
      <c r="G125" s="140"/>
    </row>
    <row r="126" spans="1:7" ht="12">
      <c r="A126" s="27"/>
      <c r="B126" s="43" t="s">
        <v>41</v>
      </c>
      <c r="C126" s="2"/>
      <c r="D126" s="44" t="s">
        <v>135</v>
      </c>
      <c r="E126" s="2"/>
      <c r="F126" s="39">
        <v>16534000</v>
      </c>
      <c r="G126" s="140">
        <v>826700</v>
      </c>
    </row>
    <row r="127" spans="1:7" ht="12">
      <c r="A127" s="27"/>
      <c r="B127" s="43"/>
      <c r="C127" s="2"/>
      <c r="D127" s="44" t="s">
        <v>136</v>
      </c>
      <c r="E127" s="2"/>
      <c r="F127" s="39"/>
      <c r="G127" s="140"/>
    </row>
    <row r="128" spans="1:7" ht="12.75" thickBot="1">
      <c r="A128" s="27"/>
      <c r="B128" s="24"/>
      <c r="C128" s="2"/>
      <c r="D128" s="45" t="s">
        <v>42</v>
      </c>
      <c r="E128" s="46"/>
      <c r="F128" s="81">
        <f>SUM(F123:F127)</f>
        <v>38234000</v>
      </c>
      <c r="G128" s="141">
        <f>SUM(G123:G127)</f>
        <v>1911700</v>
      </c>
    </row>
    <row r="129" spans="1:7" ht="12">
      <c r="A129" s="27"/>
      <c r="B129" s="24"/>
      <c r="C129" s="2"/>
      <c r="E129" s="2"/>
      <c r="F129" s="39"/>
      <c r="G129" s="140"/>
    </row>
    <row r="130" spans="1:7" ht="12">
      <c r="A130" s="27"/>
      <c r="B130" s="24" t="s">
        <v>43</v>
      </c>
      <c r="C130" s="2"/>
      <c r="D130" s="83" t="s">
        <v>44</v>
      </c>
      <c r="E130" s="2"/>
      <c r="F130" s="39"/>
      <c r="G130" s="140"/>
    </row>
    <row r="131" spans="1:7" ht="6" customHeight="1">
      <c r="A131" s="27"/>
      <c r="B131" s="24"/>
      <c r="C131" s="2"/>
      <c r="E131" s="2"/>
      <c r="F131" s="39"/>
      <c r="G131" s="140"/>
    </row>
    <row r="132" spans="1:7" ht="12">
      <c r="A132" s="27"/>
      <c r="B132" s="24" t="s">
        <v>45</v>
      </c>
      <c r="C132" s="2"/>
      <c r="D132" s="22" t="s">
        <v>159</v>
      </c>
      <c r="E132" s="2"/>
      <c r="F132" s="39">
        <v>35026000</v>
      </c>
      <c r="G132" s="140">
        <v>1751300</v>
      </c>
    </row>
    <row r="133" spans="1:7" ht="12">
      <c r="A133" s="27"/>
      <c r="B133" s="24"/>
      <c r="C133" s="2"/>
      <c r="D133" s="17" t="s">
        <v>160</v>
      </c>
      <c r="E133" s="16"/>
      <c r="F133" s="75"/>
      <c r="G133" s="140"/>
    </row>
    <row r="134" spans="1:7" ht="12.75" thickBot="1">
      <c r="A134" s="27"/>
      <c r="B134" s="24"/>
      <c r="C134" s="2"/>
      <c r="D134" s="42" t="s">
        <v>46</v>
      </c>
      <c r="E134" s="7"/>
      <c r="F134" s="80">
        <f>SUM(F132:F133)</f>
        <v>35026000</v>
      </c>
      <c r="G134" s="141">
        <f>SUM(G132:G133)</f>
        <v>1751300</v>
      </c>
    </row>
    <row r="135" spans="1:7" ht="7.5" customHeight="1">
      <c r="A135" s="27"/>
      <c r="B135" s="24"/>
      <c r="C135" s="2"/>
      <c r="E135" s="2"/>
      <c r="F135" s="39"/>
      <c r="G135" s="140"/>
    </row>
    <row r="136" spans="1:7" ht="12">
      <c r="A136" s="27"/>
      <c r="B136" s="24" t="s">
        <v>47</v>
      </c>
      <c r="C136" s="2"/>
      <c r="D136" s="83" t="s">
        <v>181</v>
      </c>
      <c r="E136" s="2"/>
      <c r="F136" s="39"/>
      <c r="G136" s="140"/>
    </row>
    <row r="137" spans="1:7" ht="6" customHeight="1">
      <c r="A137" s="27"/>
      <c r="B137" s="24"/>
      <c r="C137" s="2"/>
      <c r="E137" s="2"/>
      <c r="F137" s="39"/>
      <c r="G137" s="140"/>
    </row>
    <row r="138" spans="1:7" ht="12">
      <c r="A138" s="27"/>
      <c r="B138" s="24" t="s">
        <v>48</v>
      </c>
      <c r="C138" s="2"/>
      <c r="D138" s="22" t="s">
        <v>49</v>
      </c>
      <c r="E138" s="2"/>
      <c r="F138" s="39">
        <v>48712000</v>
      </c>
      <c r="G138" s="140">
        <v>2435600</v>
      </c>
    </row>
    <row r="139" spans="1:7" ht="12">
      <c r="A139" s="27"/>
      <c r="B139" s="24"/>
      <c r="C139" s="2"/>
      <c r="E139" s="2"/>
      <c r="F139" s="39"/>
      <c r="G139" s="140"/>
    </row>
    <row r="140" spans="1:7" ht="12">
      <c r="A140" s="27"/>
      <c r="B140" s="24" t="s">
        <v>50</v>
      </c>
      <c r="C140" s="2"/>
      <c r="D140" s="22" t="s">
        <v>182</v>
      </c>
      <c r="E140" s="2"/>
      <c r="F140" s="39">
        <v>5510000</v>
      </c>
      <c r="G140" s="140">
        <v>275500</v>
      </c>
    </row>
    <row r="141" spans="1:7" ht="12">
      <c r="A141" s="27"/>
      <c r="B141" s="24"/>
      <c r="C141" s="2"/>
      <c r="E141" s="2"/>
      <c r="F141" s="39"/>
      <c r="G141" s="140"/>
    </row>
    <row r="142" spans="1:7" ht="12">
      <c r="A142" s="27"/>
      <c r="B142" s="24" t="s">
        <v>51</v>
      </c>
      <c r="C142" s="2"/>
      <c r="D142" s="22" t="s">
        <v>183</v>
      </c>
      <c r="E142" s="2"/>
      <c r="F142" s="39">
        <v>1200000</v>
      </c>
      <c r="G142" s="140">
        <v>60000</v>
      </c>
    </row>
    <row r="143" spans="1:7" ht="12">
      <c r="A143" s="27"/>
      <c r="B143" s="24"/>
      <c r="C143" s="2"/>
      <c r="E143" s="2"/>
      <c r="F143" s="39"/>
      <c r="G143" s="140"/>
    </row>
    <row r="144" spans="1:7" ht="12">
      <c r="A144" s="27"/>
      <c r="B144" s="24" t="s">
        <v>52</v>
      </c>
      <c r="C144" s="2"/>
      <c r="D144" s="22" t="s">
        <v>53</v>
      </c>
      <c r="E144" s="2"/>
      <c r="F144" s="39">
        <v>16210480</v>
      </c>
      <c r="G144" s="140">
        <v>810524</v>
      </c>
    </row>
    <row r="145" spans="1:7" ht="12">
      <c r="A145" s="27"/>
      <c r="B145" s="24"/>
      <c r="C145" s="2"/>
      <c r="E145" s="2"/>
      <c r="F145" s="39"/>
      <c r="G145" s="140"/>
    </row>
    <row r="146" spans="1:7" ht="12.75" thickBot="1">
      <c r="A146" s="27"/>
      <c r="B146" s="24"/>
      <c r="C146" s="2"/>
      <c r="D146" s="45" t="s">
        <v>54</v>
      </c>
      <c r="E146" s="46"/>
      <c r="F146" s="81">
        <f>SUM(F138:F145)</f>
        <v>71632480</v>
      </c>
      <c r="G146" s="141">
        <f>SUM(G138:G145)</f>
        <v>3581624</v>
      </c>
    </row>
    <row r="147" spans="1:7" ht="8.25" customHeight="1">
      <c r="A147" s="27"/>
      <c r="B147" s="24"/>
      <c r="C147" s="2"/>
      <c r="E147" s="2"/>
      <c r="F147" s="39"/>
      <c r="G147" s="140"/>
    </row>
    <row r="148" spans="1:7" ht="12">
      <c r="A148" s="27"/>
      <c r="B148" s="24" t="s">
        <v>55</v>
      </c>
      <c r="C148" s="2"/>
      <c r="D148" s="83" t="s">
        <v>184</v>
      </c>
      <c r="E148" s="2"/>
      <c r="F148" s="39"/>
      <c r="G148" s="140"/>
    </row>
    <row r="149" spans="1:7" ht="10.5" customHeight="1">
      <c r="A149" s="27"/>
      <c r="B149" s="24"/>
      <c r="C149" s="2"/>
      <c r="D149" s="83" t="s">
        <v>137</v>
      </c>
      <c r="E149" s="2"/>
      <c r="F149" s="39"/>
      <c r="G149" s="140"/>
    </row>
    <row r="150" spans="1:7" ht="12">
      <c r="A150" s="27"/>
      <c r="B150" s="24" t="s">
        <v>56</v>
      </c>
      <c r="C150" s="2"/>
      <c r="D150" s="22" t="s">
        <v>138</v>
      </c>
      <c r="E150" s="2"/>
      <c r="F150" s="39"/>
      <c r="G150" s="140"/>
    </row>
    <row r="151" spans="1:7" ht="24">
      <c r="A151" s="27"/>
      <c r="B151" s="24"/>
      <c r="C151" s="2"/>
      <c r="D151" s="157" t="s">
        <v>194</v>
      </c>
      <c r="E151" s="2"/>
      <c r="F151" s="39">
        <v>16000000</v>
      </c>
      <c r="G151" s="140">
        <v>800000</v>
      </c>
    </row>
    <row r="152" spans="1:7" ht="4.5" customHeight="1">
      <c r="A152" s="27"/>
      <c r="B152" s="24"/>
      <c r="C152" s="2"/>
      <c r="E152" s="2"/>
      <c r="F152" s="39"/>
      <c r="G152" s="140"/>
    </row>
    <row r="153" spans="1:7" ht="12">
      <c r="A153" s="27"/>
      <c r="B153" s="24" t="s">
        <v>57</v>
      </c>
      <c r="C153" s="2"/>
      <c r="D153" s="22" t="s">
        <v>195</v>
      </c>
      <c r="E153" s="2"/>
      <c r="F153" s="39">
        <v>7930100</v>
      </c>
      <c r="G153" s="140">
        <v>396505</v>
      </c>
    </row>
    <row r="154" spans="1:7" ht="12">
      <c r="A154" s="27"/>
      <c r="B154" s="24"/>
      <c r="C154" s="2"/>
      <c r="E154" s="2"/>
      <c r="F154" s="39"/>
      <c r="G154" s="140"/>
    </row>
    <row r="155" spans="1:7" ht="12">
      <c r="A155" s="27"/>
      <c r="B155" s="24" t="s">
        <v>58</v>
      </c>
      <c r="C155" s="2"/>
      <c r="D155" s="22" t="s">
        <v>185</v>
      </c>
      <c r="E155" s="2"/>
      <c r="F155" s="39">
        <v>20000000</v>
      </c>
      <c r="G155" s="140">
        <v>1000000</v>
      </c>
    </row>
    <row r="156" spans="1:7" ht="12">
      <c r="A156" s="27"/>
      <c r="B156" s="24"/>
      <c r="C156" s="2"/>
      <c r="E156" s="2"/>
      <c r="F156" s="39"/>
      <c r="G156" s="140"/>
    </row>
    <row r="157" spans="1:7" ht="12.75" thickBot="1">
      <c r="A157" s="27"/>
      <c r="B157" s="24"/>
      <c r="C157" s="2"/>
      <c r="D157" s="45" t="s">
        <v>59</v>
      </c>
      <c r="E157" s="46"/>
      <c r="F157" s="81">
        <f>SUM(F151:F156)</f>
        <v>43930100</v>
      </c>
      <c r="G157" s="141">
        <f>SUM(G151:G156)</f>
        <v>2196505</v>
      </c>
    </row>
    <row r="158" spans="1:7" ht="3.75" customHeight="1" hidden="1" thickBot="1">
      <c r="A158" s="38"/>
      <c r="B158" s="7"/>
      <c r="C158" s="7"/>
      <c r="D158" s="47"/>
      <c r="E158" s="7"/>
      <c r="F158" s="9"/>
      <c r="G158" s="140"/>
    </row>
    <row r="159" spans="4:7" ht="12" hidden="1">
      <c r="D159" s="2"/>
      <c r="G159" s="140"/>
    </row>
    <row r="160" spans="4:7" ht="12" hidden="1">
      <c r="D160" s="2"/>
      <c r="G160" s="140"/>
    </row>
    <row r="161" spans="4:7" ht="12" hidden="1">
      <c r="D161" s="2"/>
      <c r="G161" s="140"/>
    </row>
    <row r="162" spans="1:7" ht="12" hidden="1">
      <c r="A162" s="10"/>
      <c r="B162" s="11"/>
      <c r="C162" s="12"/>
      <c r="D162" s="13"/>
      <c r="E162" s="12"/>
      <c r="F162" s="71"/>
      <c r="G162" s="140"/>
    </row>
    <row r="163" spans="1:7" ht="12" hidden="1">
      <c r="A163" s="14"/>
      <c r="B163" s="15"/>
      <c r="C163" s="16"/>
      <c r="D163" s="17"/>
      <c r="E163" s="16"/>
      <c r="F163" s="72"/>
      <c r="G163" s="140"/>
    </row>
    <row r="164" spans="1:7" ht="12.75" hidden="1" thickBot="1">
      <c r="A164" s="18"/>
      <c r="B164" s="19"/>
      <c r="C164" s="19"/>
      <c r="D164" s="20"/>
      <c r="E164" s="19"/>
      <c r="F164" s="73"/>
      <c r="G164" s="140"/>
    </row>
    <row r="165" spans="1:7" ht="12">
      <c r="A165" s="27"/>
      <c r="B165" s="24"/>
      <c r="C165" s="2"/>
      <c r="E165" s="2"/>
      <c r="F165" s="39"/>
      <c r="G165" s="140"/>
    </row>
    <row r="166" spans="1:7" ht="12">
      <c r="A166" s="27"/>
      <c r="B166" s="24" t="s">
        <v>60</v>
      </c>
      <c r="C166" s="2"/>
      <c r="D166" s="83" t="s">
        <v>61</v>
      </c>
      <c r="E166" s="2"/>
      <c r="F166" s="39"/>
      <c r="G166" s="140"/>
    </row>
    <row r="167" spans="1:7" ht="12">
      <c r="A167" s="27"/>
      <c r="B167" s="24"/>
      <c r="C167" s="2"/>
      <c r="E167" s="2"/>
      <c r="F167" s="39"/>
      <c r="G167" s="140"/>
    </row>
    <row r="168" spans="1:7" ht="12">
      <c r="A168" s="27"/>
      <c r="B168" s="24" t="s">
        <v>62</v>
      </c>
      <c r="C168" s="2"/>
      <c r="D168" s="22" t="s">
        <v>196</v>
      </c>
      <c r="E168" s="2"/>
      <c r="F168" s="39">
        <v>2856000</v>
      </c>
      <c r="G168" s="140">
        <v>142800</v>
      </c>
    </row>
    <row r="169" spans="1:7" ht="12">
      <c r="A169" s="27"/>
      <c r="B169" s="24"/>
      <c r="C169" s="2"/>
      <c r="E169" s="2"/>
      <c r="F169" s="39"/>
      <c r="G169" s="140"/>
    </row>
    <row r="170" spans="1:7" ht="12.75" thickBot="1">
      <c r="A170" s="27"/>
      <c r="B170" s="24"/>
      <c r="C170" s="2"/>
      <c r="D170" s="45" t="s">
        <v>63</v>
      </c>
      <c r="E170" s="46"/>
      <c r="F170" s="81">
        <f>SUM(F168:F169)</f>
        <v>2856000</v>
      </c>
      <c r="G170" s="141">
        <f>SUM(G168:G169)</f>
        <v>142800</v>
      </c>
    </row>
    <row r="171" spans="1:7" ht="12">
      <c r="A171" s="27"/>
      <c r="B171" s="24"/>
      <c r="C171" s="2"/>
      <c r="E171" s="2"/>
      <c r="F171" s="39"/>
      <c r="G171" s="140"/>
    </row>
    <row r="172" spans="1:7" ht="12">
      <c r="A172" s="27"/>
      <c r="B172" s="24" t="s">
        <v>64</v>
      </c>
      <c r="C172" s="2"/>
      <c r="D172" s="22" t="s">
        <v>257</v>
      </c>
      <c r="E172" s="2"/>
      <c r="F172" s="39">
        <v>9826400</v>
      </c>
      <c r="G172" s="140">
        <v>491320</v>
      </c>
    </row>
    <row r="173" spans="1:7" ht="12">
      <c r="A173" s="27"/>
      <c r="B173" s="2"/>
      <c r="C173" s="2"/>
      <c r="D173" s="22" t="s">
        <v>139</v>
      </c>
      <c r="E173" s="2"/>
      <c r="F173" s="39"/>
      <c r="G173" s="140"/>
    </row>
    <row r="174" spans="1:7" ht="12.75" thickBot="1">
      <c r="A174" s="27"/>
      <c r="B174" s="2"/>
      <c r="C174" s="2"/>
      <c r="D174" s="45" t="s">
        <v>65</v>
      </c>
      <c r="E174" s="46"/>
      <c r="F174" s="81">
        <f>SUM(F172:F173)</f>
        <v>9826400</v>
      </c>
      <c r="G174" s="141">
        <f>SUM(G172:G173)</f>
        <v>491320</v>
      </c>
    </row>
    <row r="175" spans="1:7" ht="12">
      <c r="A175" s="27"/>
      <c r="B175" s="2"/>
      <c r="C175" s="2"/>
      <c r="E175" s="2"/>
      <c r="F175" s="39"/>
      <c r="G175" s="140"/>
    </row>
    <row r="176" spans="1:7" ht="13.5" thickBot="1">
      <c r="A176" s="27"/>
      <c r="B176" s="2"/>
      <c r="C176" s="2"/>
      <c r="D176" s="48" t="s">
        <v>66</v>
      </c>
      <c r="E176" s="49"/>
      <c r="F176" s="82">
        <f>F118+F128+F134+F146+F157+F170+F174</f>
        <v>306022480</v>
      </c>
      <c r="G176" s="82">
        <f>G118+G128+G134+G146+G157+G170+G174</f>
        <v>15301124</v>
      </c>
    </row>
    <row r="177" spans="1:7" ht="13.5" thickBot="1" thickTop="1">
      <c r="A177" s="38"/>
      <c r="B177" s="7"/>
      <c r="C177" s="7"/>
      <c r="D177" s="47"/>
      <c r="E177" s="7"/>
      <c r="F177" s="9"/>
      <c r="G177" s="144"/>
    </row>
    <row r="178" spans="1:7" ht="6" customHeight="1" hidden="1" thickBot="1">
      <c r="A178" s="38"/>
      <c r="B178" s="7"/>
      <c r="C178" s="7"/>
      <c r="D178" s="47"/>
      <c r="E178" s="7"/>
      <c r="F178" s="9"/>
      <c r="G178" s="144"/>
    </row>
    <row r="179" spans="1:6" ht="12">
      <c r="A179" s="2"/>
      <c r="B179" s="2"/>
      <c r="C179" s="2"/>
      <c r="D179" s="2"/>
      <c r="E179" s="2"/>
      <c r="F179" s="39"/>
    </row>
    <row r="180" spans="1:6" ht="12" customHeight="1" hidden="1">
      <c r="A180" s="2"/>
      <c r="B180" s="2"/>
      <c r="C180" s="2"/>
      <c r="D180" s="2"/>
      <c r="E180" s="2"/>
      <c r="F180" s="39"/>
    </row>
    <row r="181" spans="1:6" ht="12" customHeight="1" hidden="1">
      <c r="A181" s="2"/>
      <c r="B181" s="2"/>
      <c r="C181" s="2"/>
      <c r="D181" s="2"/>
      <c r="E181" s="2"/>
      <c r="F181" s="39"/>
    </row>
    <row r="182" ht="12" customHeight="1" hidden="1">
      <c r="D182" s="2"/>
    </row>
    <row r="183" ht="12" customHeight="1">
      <c r="D183" s="2"/>
    </row>
    <row r="184" ht="12" customHeight="1">
      <c r="D184" s="2"/>
    </row>
    <row r="185" spans="1:8" ht="12.75" customHeight="1">
      <c r="A185" s="184" t="s">
        <v>300</v>
      </c>
      <c r="B185" s="184"/>
      <c r="C185" s="184"/>
      <c r="D185" s="184"/>
      <c r="E185" s="184"/>
      <c r="F185" s="184"/>
      <c r="G185" s="184"/>
      <c r="H185" s="184"/>
    </row>
    <row r="186" spans="2:4" ht="12.75">
      <c r="B186" s="50"/>
      <c r="C186" s="50"/>
      <c r="D186" s="51"/>
    </row>
    <row r="187" spans="1:8" ht="24" customHeight="1">
      <c r="A187" s="175" t="s">
        <v>235</v>
      </c>
      <c r="B187" s="175"/>
      <c r="C187" s="175"/>
      <c r="D187" s="175"/>
      <c r="E187" s="175"/>
      <c r="F187" s="175"/>
      <c r="G187" s="175"/>
      <c r="H187" s="175"/>
    </row>
    <row r="188" spans="2:4" ht="12.75">
      <c r="B188" s="50"/>
      <c r="C188" s="50"/>
      <c r="D188" s="51"/>
    </row>
    <row r="189" spans="1:8" ht="12.75">
      <c r="A189" s="176" t="s">
        <v>301</v>
      </c>
      <c r="B189" s="176"/>
      <c r="C189" s="176"/>
      <c r="D189" s="176"/>
      <c r="E189" s="176"/>
      <c r="F189" s="176"/>
      <c r="G189" s="176"/>
      <c r="H189" s="176"/>
    </row>
    <row r="190" spans="2:4" ht="12.75">
      <c r="B190" s="50"/>
      <c r="C190" s="50"/>
      <c r="D190" s="51"/>
    </row>
    <row r="191" spans="1:8" ht="28.5" customHeight="1">
      <c r="A191" s="183" t="s">
        <v>236</v>
      </c>
      <c r="B191" s="179"/>
      <c r="C191" s="179"/>
      <c r="D191" s="179"/>
      <c r="E191" s="179"/>
      <c r="F191" s="179"/>
      <c r="G191" s="179"/>
      <c r="H191" s="179"/>
    </row>
    <row r="192" spans="2:4" ht="12.75">
      <c r="B192" s="50"/>
      <c r="C192" s="50"/>
      <c r="D192" s="51"/>
    </row>
    <row r="193" spans="2:4" ht="12.75">
      <c r="B193" s="50"/>
      <c r="C193" s="50"/>
      <c r="D193" s="51"/>
    </row>
    <row r="194" spans="1:8" ht="12.75">
      <c r="A194" s="176" t="s">
        <v>303</v>
      </c>
      <c r="B194" s="176"/>
      <c r="C194" s="176"/>
      <c r="D194" s="176"/>
      <c r="E194" s="176"/>
      <c r="F194" s="176"/>
      <c r="G194" s="176"/>
      <c r="H194" s="176"/>
    </row>
    <row r="195" spans="2:4" ht="12.75">
      <c r="B195" s="50"/>
      <c r="C195" s="50"/>
      <c r="D195" s="51"/>
    </row>
    <row r="196" spans="1:8" ht="32.25" customHeight="1">
      <c r="A196" s="175" t="s">
        <v>314</v>
      </c>
      <c r="B196" s="175"/>
      <c r="C196" s="175"/>
      <c r="D196" s="175"/>
      <c r="E196" s="175"/>
      <c r="F196" s="175"/>
      <c r="G196" s="175"/>
      <c r="H196" s="175"/>
    </row>
    <row r="197" spans="2:4" ht="12.75">
      <c r="B197" s="50"/>
      <c r="C197" s="50"/>
      <c r="D197" s="51"/>
    </row>
    <row r="198" spans="1:8" ht="12.75">
      <c r="A198" s="176" t="s">
        <v>302</v>
      </c>
      <c r="B198" s="176"/>
      <c r="C198" s="176"/>
      <c r="D198" s="176"/>
      <c r="E198" s="176"/>
      <c r="F198" s="176"/>
      <c r="G198" s="176"/>
      <c r="H198" s="176"/>
    </row>
    <row r="199" spans="2:4" ht="12.75">
      <c r="B199" s="50"/>
      <c r="C199" s="50"/>
      <c r="D199" s="51"/>
    </row>
    <row r="200" spans="1:4" ht="12.75">
      <c r="A200" s="50" t="s">
        <v>315</v>
      </c>
      <c r="B200" s="50"/>
      <c r="C200" s="50"/>
      <c r="D200" s="51"/>
    </row>
    <row r="201" spans="2:4" ht="12.75">
      <c r="B201" s="50"/>
      <c r="C201" s="50"/>
      <c r="D201" s="51"/>
    </row>
    <row r="202" spans="2:4" ht="12.75">
      <c r="B202" s="50"/>
      <c r="C202" s="50"/>
      <c r="D202" s="51"/>
    </row>
    <row r="203" spans="1:8" ht="12.75">
      <c r="A203" s="176" t="s">
        <v>316</v>
      </c>
      <c r="B203" s="176"/>
      <c r="C203" s="176"/>
      <c r="D203" s="176"/>
      <c r="E203" s="176"/>
      <c r="F203" s="176"/>
      <c r="G203" s="176"/>
      <c r="H203" s="176"/>
    </row>
    <row r="204" spans="2:4" ht="12.75">
      <c r="B204" s="50"/>
      <c r="C204" s="50"/>
      <c r="D204" s="51"/>
    </row>
    <row r="205" spans="1:8" ht="45.75" customHeight="1">
      <c r="A205" s="175" t="s">
        <v>237</v>
      </c>
      <c r="B205" s="175"/>
      <c r="C205" s="175"/>
      <c r="D205" s="175"/>
      <c r="E205" s="175"/>
      <c r="F205" s="175"/>
      <c r="G205" s="175"/>
      <c r="H205" s="175"/>
    </row>
    <row r="206" spans="2:4" ht="12" customHeight="1">
      <c r="B206" s="50"/>
      <c r="C206" s="50"/>
      <c r="D206" s="51"/>
    </row>
    <row r="207" spans="1:8" ht="12.75">
      <c r="A207" s="176" t="s">
        <v>304</v>
      </c>
      <c r="B207" s="176"/>
      <c r="C207" s="176"/>
      <c r="D207" s="176"/>
      <c r="E207" s="176"/>
      <c r="F207" s="176"/>
      <c r="G207" s="176"/>
      <c r="H207" s="176"/>
    </row>
    <row r="208" spans="2:4" ht="12.75">
      <c r="B208" s="50"/>
      <c r="C208" s="50"/>
      <c r="D208" s="51"/>
    </row>
    <row r="209" spans="1:8" ht="65.25" customHeight="1">
      <c r="A209" s="175" t="s">
        <v>238</v>
      </c>
      <c r="B209" s="175"/>
      <c r="C209" s="175"/>
      <c r="D209" s="175"/>
      <c r="E209" s="175"/>
      <c r="F209" s="175"/>
      <c r="G209" s="175"/>
      <c r="H209" s="175"/>
    </row>
    <row r="210" spans="2:4" ht="12.75">
      <c r="B210" s="50"/>
      <c r="C210" s="50"/>
      <c r="D210" s="51"/>
    </row>
    <row r="211" spans="1:8" ht="12.75">
      <c r="A211" s="176" t="s">
        <v>305</v>
      </c>
      <c r="B211" s="176"/>
      <c r="C211" s="176"/>
      <c r="D211" s="176"/>
      <c r="E211" s="176"/>
      <c r="F211" s="176"/>
      <c r="G211" s="176"/>
      <c r="H211" s="176"/>
    </row>
    <row r="212" spans="2:4" ht="12.75">
      <c r="B212" s="50"/>
      <c r="C212" s="50"/>
      <c r="D212" s="51"/>
    </row>
    <row r="213" spans="1:8" ht="54.75" customHeight="1">
      <c r="A213" s="175" t="s">
        <v>239</v>
      </c>
      <c r="B213" s="175"/>
      <c r="C213" s="175"/>
      <c r="D213" s="175"/>
      <c r="E213" s="175"/>
      <c r="F213" s="175"/>
      <c r="G213" s="175"/>
      <c r="H213" s="175"/>
    </row>
    <row r="214" spans="1:7" ht="18.75" customHeight="1">
      <c r="A214" s="159"/>
      <c r="B214" s="158"/>
      <c r="C214" s="131"/>
      <c r="D214" s="131"/>
      <c r="E214" s="131"/>
      <c r="F214" s="131"/>
      <c r="G214" s="131"/>
    </row>
    <row r="215" spans="1:8" ht="12.75">
      <c r="A215" s="176" t="s">
        <v>306</v>
      </c>
      <c r="B215" s="176"/>
      <c r="C215" s="176"/>
      <c r="D215" s="176"/>
      <c r="E215" s="176"/>
      <c r="F215" s="176"/>
      <c r="G215" s="176"/>
      <c r="H215" s="176"/>
    </row>
    <row r="216" spans="2:4" ht="12.75">
      <c r="B216" s="50"/>
      <c r="C216" s="50"/>
      <c r="D216" s="51"/>
    </row>
    <row r="217" spans="1:8" ht="65.25" customHeight="1">
      <c r="A217" s="175" t="s">
        <v>240</v>
      </c>
      <c r="B217" s="175"/>
      <c r="C217" s="175"/>
      <c r="D217" s="175"/>
      <c r="E217" s="175"/>
      <c r="F217" s="175"/>
      <c r="G217" s="175"/>
      <c r="H217" s="175"/>
    </row>
    <row r="218" spans="1:7" ht="15" customHeight="1">
      <c r="A218" s="159"/>
      <c r="B218" s="158"/>
      <c r="C218" s="131"/>
      <c r="D218" s="131"/>
      <c r="E218" s="131"/>
      <c r="F218" s="131"/>
      <c r="G218" s="131"/>
    </row>
    <row r="219" spans="1:8" ht="12.75">
      <c r="A219" s="176" t="s">
        <v>307</v>
      </c>
      <c r="B219" s="176"/>
      <c r="C219" s="176"/>
      <c r="D219" s="176"/>
      <c r="E219" s="176"/>
      <c r="F219" s="176"/>
      <c r="G219" s="176"/>
      <c r="H219" s="176"/>
    </row>
    <row r="220" spans="2:4" ht="12.75">
      <c r="B220" s="50"/>
      <c r="C220" s="50"/>
      <c r="D220" s="51"/>
    </row>
    <row r="221" spans="1:8" ht="45.75" customHeight="1">
      <c r="A221" s="175" t="s">
        <v>241</v>
      </c>
      <c r="B221" s="175"/>
      <c r="C221" s="175"/>
      <c r="D221" s="175"/>
      <c r="E221" s="175"/>
      <c r="F221" s="175"/>
      <c r="G221" s="175"/>
      <c r="H221" s="175"/>
    </row>
    <row r="222" spans="1:7" ht="15.75" customHeight="1">
      <c r="A222" s="159"/>
      <c r="B222" s="158"/>
      <c r="C222" s="131"/>
      <c r="D222" s="131"/>
      <c r="E222" s="131"/>
      <c r="F222" s="131"/>
      <c r="G222" s="131"/>
    </row>
    <row r="223" spans="1:8" ht="12.75">
      <c r="A223" s="176" t="s">
        <v>308</v>
      </c>
      <c r="B223" s="176"/>
      <c r="C223" s="176"/>
      <c r="D223" s="176"/>
      <c r="E223" s="176"/>
      <c r="F223" s="176"/>
      <c r="G223" s="176"/>
      <c r="H223" s="176"/>
    </row>
    <row r="224" spans="2:4" ht="12.75">
      <c r="B224" s="50"/>
      <c r="C224" s="50"/>
      <c r="D224" s="51"/>
    </row>
    <row r="225" spans="2:4" ht="12.75">
      <c r="B225" s="50"/>
      <c r="C225" s="50"/>
      <c r="D225" s="51"/>
    </row>
    <row r="226" spans="1:8" ht="27.75" customHeight="1">
      <c r="A226" s="175" t="s">
        <v>317</v>
      </c>
      <c r="B226" s="175"/>
      <c r="C226" s="175"/>
      <c r="D226" s="175"/>
      <c r="E226" s="175"/>
      <c r="F226" s="175"/>
      <c r="G226" s="175"/>
      <c r="H226" s="175"/>
    </row>
    <row r="227" spans="2:4" ht="0.75" customHeight="1" hidden="1">
      <c r="B227" s="50"/>
      <c r="C227" s="50"/>
      <c r="D227" s="51"/>
    </row>
    <row r="228" spans="2:4" ht="12" customHeight="1" hidden="1">
      <c r="B228" s="50"/>
      <c r="C228" s="50"/>
      <c r="D228" s="51"/>
    </row>
    <row r="229" spans="2:4" ht="12" customHeight="1" hidden="1">
      <c r="B229" s="50"/>
      <c r="C229" s="50"/>
      <c r="D229" s="51"/>
    </row>
    <row r="230" spans="2:4" ht="12" customHeight="1" hidden="1">
      <c r="B230" s="50"/>
      <c r="C230" s="50"/>
      <c r="D230" s="51"/>
    </row>
    <row r="231" spans="2:4" ht="12" customHeight="1">
      <c r="B231" s="50"/>
      <c r="C231" s="50"/>
      <c r="D231" s="51"/>
    </row>
    <row r="232" spans="2:4" ht="12" customHeight="1">
      <c r="B232" s="50"/>
      <c r="C232" s="50"/>
      <c r="D232" s="51"/>
    </row>
    <row r="233" ht="12" customHeight="1">
      <c r="D233" s="2"/>
    </row>
    <row r="234" ht="12" customHeight="1" hidden="1">
      <c r="D234" s="2"/>
    </row>
    <row r="235" ht="12" customHeight="1" hidden="1">
      <c r="D235" s="2"/>
    </row>
    <row r="236" ht="36.75" customHeight="1" hidden="1">
      <c r="D236" s="2"/>
    </row>
    <row r="237" spans="1:8" ht="12" customHeight="1">
      <c r="A237" s="176" t="s">
        <v>309</v>
      </c>
      <c r="B237" s="176"/>
      <c r="C237" s="176"/>
      <c r="D237" s="176"/>
      <c r="E237" s="176"/>
      <c r="F237" s="176"/>
      <c r="G237" s="176"/>
      <c r="H237" s="176"/>
    </row>
    <row r="238" spans="2:6" ht="12" customHeight="1">
      <c r="B238" s="50"/>
      <c r="C238" s="50"/>
      <c r="D238" s="51" t="s">
        <v>67</v>
      </c>
      <c r="E238" s="50"/>
      <c r="F238" s="52"/>
    </row>
    <row r="239" spans="1:8" ht="24.75" customHeight="1">
      <c r="A239" s="175" t="s">
        <v>318</v>
      </c>
      <c r="B239" s="175"/>
      <c r="C239" s="175"/>
      <c r="D239" s="175"/>
      <c r="E239" s="175"/>
      <c r="F239" s="175"/>
      <c r="G239" s="175"/>
      <c r="H239" s="175"/>
    </row>
    <row r="240" spans="2:6" ht="12" customHeight="1">
      <c r="B240" s="50"/>
      <c r="C240" s="50"/>
      <c r="D240" s="51"/>
      <c r="E240" s="50"/>
      <c r="F240" s="52"/>
    </row>
    <row r="241" spans="2:6" ht="12" customHeight="1">
      <c r="B241" s="50"/>
      <c r="C241" s="50"/>
      <c r="D241" s="51"/>
      <c r="E241" s="50"/>
      <c r="F241" s="52"/>
    </row>
    <row r="242" spans="1:8" ht="12" customHeight="1">
      <c r="A242" s="176" t="s">
        <v>310</v>
      </c>
      <c r="B242" s="176"/>
      <c r="C242" s="176"/>
      <c r="D242" s="176"/>
      <c r="E242" s="176"/>
      <c r="F242" s="176"/>
      <c r="G242" s="176"/>
      <c r="H242" s="176"/>
    </row>
    <row r="243" spans="2:6" ht="12" customHeight="1">
      <c r="B243" s="50"/>
      <c r="C243" s="50"/>
      <c r="D243" s="51"/>
      <c r="E243" s="50"/>
      <c r="F243" s="52"/>
    </row>
    <row r="244" spans="1:8" ht="30.75" customHeight="1">
      <c r="A244" s="175" t="s">
        <v>319</v>
      </c>
      <c r="B244" s="175"/>
      <c r="C244" s="175"/>
      <c r="D244" s="175"/>
      <c r="E244" s="175"/>
      <c r="F244" s="175"/>
      <c r="G244" s="175"/>
      <c r="H244" s="175"/>
    </row>
    <row r="245" spans="2:6" ht="12" customHeight="1">
      <c r="B245" s="50"/>
      <c r="C245" s="50"/>
      <c r="D245" s="51"/>
      <c r="E245" s="50"/>
      <c r="F245" s="52"/>
    </row>
    <row r="246" spans="2:6" ht="12" customHeight="1">
      <c r="B246" s="50"/>
      <c r="C246" s="50"/>
      <c r="D246" s="51"/>
      <c r="E246" s="50"/>
      <c r="F246" s="52"/>
    </row>
    <row r="247" spans="1:8" ht="12" customHeight="1">
      <c r="A247" s="176" t="s">
        <v>311</v>
      </c>
      <c r="B247" s="176"/>
      <c r="C247" s="176"/>
      <c r="D247" s="176"/>
      <c r="E247" s="176"/>
      <c r="F247" s="176"/>
      <c r="G247" s="176"/>
      <c r="H247" s="176"/>
    </row>
    <row r="248" spans="2:6" ht="12" customHeight="1">
      <c r="B248" s="50"/>
      <c r="C248" s="50"/>
      <c r="D248" s="51"/>
      <c r="E248" s="50"/>
      <c r="F248" s="52"/>
    </row>
    <row r="249" spans="1:8" ht="41.25" customHeight="1">
      <c r="A249" s="175" t="s">
        <v>320</v>
      </c>
      <c r="B249" s="175"/>
      <c r="C249" s="175"/>
      <c r="D249" s="175"/>
      <c r="E249" s="175"/>
      <c r="F249" s="175"/>
      <c r="G249" s="175"/>
      <c r="H249" s="175"/>
    </row>
    <row r="250" spans="2:6" ht="12" customHeight="1">
      <c r="B250" s="50"/>
      <c r="C250" s="50"/>
      <c r="D250" s="51"/>
      <c r="E250" s="50"/>
      <c r="F250" s="52"/>
    </row>
    <row r="251" spans="1:6" ht="12" customHeight="1">
      <c r="A251" s="50"/>
      <c r="B251" s="50"/>
      <c r="C251" s="50"/>
      <c r="D251" s="51"/>
      <c r="E251" s="50"/>
      <c r="F251" s="52"/>
    </row>
    <row r="252" spans="2:6" ht="12" customHeight="1">
      <c r="B252" s="50"/>
      <c r="C252" s="50"/>
      <c r="D252" s="51"/>
      <c r="E252" s="50"/>
      <c r="F252" s="52"/>
    </row>
    <row r="253" spans="1:8" ht="12" customHeight="1">
      <c r="A253" s="176" t="s">
        <v>312</v>
      </c>
      <c r="B253" s="176"/>
      <c r="C253" s="176"/>
      <c r="D253" s="176"/>
      <c r="E253" s="176"/>
      <c r="F253" s="176"/>
      <c r="G253" s="176"/>
      <c r="H253" s="176"/>
    </row>
    <row r="254" spans="2:6" ht="12" customHeight="1">
      <c r="B254" s="50"/>
      <c r="C254" s="50"/>
      <c r="D254" s="51"/>
      <c r="E254" s="50"/>
      <c r="F254" s="52"/>
    </row>
    <row r="255" spans="2:6" ht="12" customHeight="1">
      <c r="B255" s="50"/>
      <c r="C255" s="50"/>
      <c r="D255" s="51"/>
      <c r="E255" s="50"/>
      <c r="F255" s="52"/>
    </row>
    <row r="256" spans="1:8" ht="33" customHeight="1">
      <c r="A256" s="175" t="s">
        <v>321</v>
      </c>
      <c r="B256" s="175"/>
      <c r="C256" s="175"/>
      <c r="D256" s="175"/>
      <c r="E256" s="175"/>
      <c r="F256" s="175"/>
      <c r="G256" s="175"/>
      <c r="H256" s="175"/>
    </row>
    <row r="257" spans="2:6" ht="12" customHeight="1">
      <c r="B257" s="50"/>
      <c r="C257" s="50"/>
      <c r="D257" s="51"/>
      <c r="E257" s="50"/>
      <c r="F257" s="52"/>
    </row>
    <row r="258" spans="2:6" ht="12" customHeight="1">
      <c r="B258" s="50"/>
      <c r="C258" s="50"/>
      <c r="D258" s="51"/>
      <c r="E258" s="50"/>
      <c r="F258" s="52"/>
    </row>
    <row r="259" ht="37.5" customHeight="1" hidden="1">
      <c r="D259" s="2"/>
    </row>
    <row r="260" spans="2:4" ht="12" customHeight="1">
      <c r="B260" s="53" t="s">
        <v>68</v>
      </c>
      <c r="D260" s="2"/>
    </row>
    <row r="261" ht="12" customHeight="1">
      <c r="D261" s="2"/>
    </row>
    <row r="262" spans="4:6" ht="12" customHeight="1" hidden="1">
      <c r="D262" s="51" t="s">
        <v>69</v>
      </c>
      <c r="E262" s="50"/>
      <c r="F262" s="52"/>
    </row>
    <row r="263" spans="1:8" ht="12" customHeight="1">
      <c r="A263" s="176" t="s">
        <v>313</v>
      </c>
      <c r="B263" s="176"/>
      <c r="C263" s="176"/>
      <c r="D263" s="176"/>
      <c r="E263" s="176"/>
      <c r="F263" s="176"/>
      <c r="G263" s="176"/>
      <c r="H263" s="176"/>
    </row>
    <row r="264" spans="2:6" ht="11.25" customHeight="1">
      <c r="B264" s="50"/>
      <c r="C264" s="50"/>
      <c r="D264" s="51"/>
      <c r="E264" s="50"/>
      <c r="F264" s="52"/>
    </row>
    <row r="265" spans="2:6" ht="12" customHeight="1" hidden="1">
      <c r="B265" s="50"/>
      <c r="C265" s="50"/>
      <c r="D265" s="51"/>
      <c r="E265" s="50"/>
      <c r="F265" s="52"/>
    </row>
    <row r="266" spans="2:6" ht="12" customHeight="1" hidden="1">
      <c r="B266" s="50"/>
      <c r="C266" s="50"/>
      <c r="D266" s="51"/>
      <c r="E266" s="50"/>
      <c r="F266" s="52"/>
    </row>
    <row r="267" spans="2:6" ht="12" customHeight="1" hidden="1">
      <c r="B267" s="50"/>
      <c r="C267" s="50"/>
      <c r="D267" s="51"/>
      <c r="E267" s="50"/>
      <c r="F267" s="52"/>
    </row>
    <row r="268" spans="1:8" ht="30" customHeight="1">
      <c r="A268" s="175" t="s">
        <v>322</v>
      </c>
      <c r="B268" s="175"/>
      <c r="C268" s="175"/>
      <c r="D268" s="175"/>
      <c r="E268" s="175"/>
      <c r="F268" s="175"/>
      <c r="G268" s="175"/>
      <c r="H268" s="175"/>
    </row>
    <row r="269" spans="2:6" ht="12" customHeight="1">
      <c r="B269" s="50"/>
      <c r="C269" s="50"/>
      <c r="D269" s="51"/>
      <c r="E269" s="50"/>
      <c r="F269" s="52"/>
    </row>
    <row r="270" spans="2:6" ht="12" customHeight="1">
      <c r="B270" s="50"/>
      <c r="C270" s="50"/>
      <c r="D270" s="51"/>
      <c r="E270" s="50"/>
      <c r="F270" s="52"/>
    </row>
    <row r="271" spans="2:6" ht="12" customHeight="1">
      <c r="B271" s="50"/>
      <c r="C271" s="50"/>
      <c r="D271" s="51"/>
      <c r="E271" s="50"/>
      <c r="F271" s="52"/>
    </row>
    <row r="272" spans="2:6" ht="12" customHeight="1">
      <c r="B272" s="50"/>
      <c r="C272" s="50"/>
      <c r="D272" s="51"/>
      <c r="E272" s="50"/>
      <c r="F272" s="52"/>
    </row>
    <row r="273" spans="2:6" ht="12" customHeight="1">
      <c r="B273" s="50"/>
      <c r="C273" s="50"/>
      <c r="D273" s="51"/>
      <c r="E273" s="50"/>
      <c r="F273" s="52"/>
    </row>
    <row r="274" spans="2:6" ht="12" customHeight="1">
      <c r="B274" s="50"/>
      <c r="C274" s="50"/>
      <c r="D274" s="51"/>
      <c r="E274" s="50"/>
      <c r="F274" s="52"/>
    </row>
    <row r="275" spans="2:6" ht="12" customHeight="1">
      <c r="B275" s="50"/>
      <c r="C275" s="50"/>
      <c r="D275" s="51"/>
      <c r="E275" s="50"/>
      <c r="F275" s="52"/>
    </row>
    <row r="276" spans="2:6" ht="12" customHeight="1">
      <c r="B276" s="50"/>
      <c r="C276" s="50"/>
      <c r="D276" s="51"/>
      <c r="E276" s="50"/>
      <c r="F276" s="52"/>
    </row>
    <row r="277" spans="2:6" ht="12" customHeight="1">
      <c r="B277" s="50"/>
      <c r="C277" s="50"/>
      <c r="D277" s="51"/>
      <c r="E277" s="50"/>
      <c r="F277" s="52"/>
    </row>
    <row r="278" spans="2:6" ht="12" customHeight="1">
      <c r="B278" s="50"/>
      <c r="C278" s="50"/>
      <c r="D278" s="51"/>
      <c r="E278" s="50"/>
      <c r="F278" s="52"/>
    </row>
    <row r="279" spans="2:6" ht="12" customHeight="1">
      <c r="B279" s="50"/>
      <c r="C279" s="50"/>
      <c r="D279" s="51"/>
      <c r="E279" s="50"/>
      <c r="F279" s="52"/>
    </row>
    <row r="280" spans="2:6" ht="12" customHeight="1">
      <c r="B280" s="50"/>
      <c r="C280" s="50"/>
      <c r="D280" s="51"/>
      <c r="E280" s="50"/>
      <c r="F280" s="52"/>
    </row>
    <row r="281" spans="2:6" ht="12" customHeight="1">
      <c r="B281" s="50"/>
      <c r="C281" s="50"/>
      <c r="D281" s="51"/>
      <c r="E281" s="50"/>
      <c r="F281" s="52"/>
    </row>
    <row r="282" spans="2:6" ht="12" customHeight="1">
      <c r="B282" s="50"/>
      <c r="C282" s="50"/>
      <c r="D282" s="51"/>
      <c r="E282" s="50"/>
      <c r="F282" s="52"/>
    </row>
    <row r="283" spans="2:6" ht="12" customHeight="1">
      <c r="B283" s="50"/>
      <c r="C283" s="50"/>
      <c r="D283" s="51"/>
      <c r="E283" s="50"/>
      <c r="F283" s="52"/>
    </row>
    <row r="284" spans="2:6" ht="12" customHeight="1">
      <c r="B284" s="50"/>
      <c r="C284" s="50"/>
      <c r="D284" s="51"/>
      <c r="E284" s="50"/>
      <c r="F284" s="52"/>
    </row>
    <row r="285" spans="2:6" ht="12" customHeight="1">
      <c r="B285" s="50"/>
      <c r="C285" s="50"/>
      <c r="D285" s="51"/>
      <c r="E285" s="50"/>
      <c r="F285" s="52"/>
    </row>
    <row r="286" spans="2:6" ht="12" customHeight="1">
      <c r="B286" s="50"/>
      <c r="C286" s="50"/>
      <c r="D286" s="51"/>
      <c r="E286" s="50"/>
      <c r="F286" s="52"/>
    </row>
    <row r="287" spans="2:6" ht="12" customHeight="1">
      <c r="B287" s="50"/>
      <c r="C287" s="50"/>
      <c r="D287" s="51"/>
      <c r="E287" s="50"/>
      <c r="F287" s="52"/>
    </row>
    <row r="288" spans="2:6" ht="12" customHeight="1">
      <c r="B288" s="50"/>
      <c r="C288" s="50"/>
      <c r="D288" s="51"/>
      <c r="E288" s="50"/>
      <c r="F288" s="52"/>
    </row>
    <row r="289" spans="2:6" ht="12" customHeight="1">
      <c r="B289" s="50"/>
      <c r="C289" s="50"/>
      <c r="D289" s="51"/>
      <c r="E289" s="50"/>
      <c r="F289" s="52"/>
    </row>
    <row r="290" spans="2:6" ht="12" customHeight="1">
      <c r="B290" s="50"/>
      <c r="C290" s="50"/>
      <c r="D290" s="51"/>
      <c r="E290" s="50"/>
      <c r="F290" s="52"/>
    </row>
    <row r="291" spans="2:6" ht="12" customHeight="1">
      <c r="B291" s="50"/>
      <c r="C291" s="50"/>
      <c r="D291" s="51"/>
      <c r="E291" s="50"/>
      <c r="F291" s="52"/>
    </row>
    <row r="292" spans="2:6" ht="12" customHeight="1">
      <c r="B292" s="50"/>
      <c r="C292" s="50"/>
      <c r="D292" s="51"/>
      <c r="E292" s="50"/>
      <c r="F292" s="52"/>
    </row>
    <row r="293" spans="2:6" ht="12" customHeight="1">
      <c r="B293" s="50"/>
      <c r="C293" s="50"/>
      <c r="D293" s="51"/>
      <c r="E293" s="50"/>
      <c r="F293" s="52"/>
    </row>
    <row r="294" spans="2:6" ht="12" customHeight="1">
      <c r="B294" s="50"/>
      <c r="C294" s="50"/>
      <c r="D294" s="51"/>
      <c r="E294" s="50"/>
      <c r="F294" s="52"/>
    </row>
    <row r="295" spans="2:6" ht="12" customHeight="1">
      <c r="B295" s="50"/>
      <c r="C295" s="50"/>
      <c r="D295" s="51"/>
      <c r="E295" s="50"/>
      <c r="F295" s="52"/>
    </row>
    <row r="296" spans="2:6" ht="12" customHeight="1">
      <c r="B296" s="50"/>
      <c r="C296" s="50"/>
      <c r="D296" s="51"/>
      <c r="E296" s="50"/>
      <c r="F296" s="52"/>
    </row>
    <row r="297" spans="2:6" ht="12" customHeight="1">
      <c r="B297" s="50"/>
      <c r="C297" s="50"/>
      <c r="D297" s="51"/>
      <c r="E297" s="50"/>
      <c r="F297" s="52"/>
    </row>
    <row r="298" spans="2:6" ht="12" customHeight="1">
      <c r="B298" s="50"/>
      <c r="C298" s="50"/>
      <c r="D298" s="51"/>
      <c r="E298" s="50"/>
      <c r="F298" s="52"/>
    </row>
    <row r="299" spans="2:6" ht="12" customHeight="1">
      <c r="B299" s="50"/>
      <c r="C299" s="50"/>
      <c r="D299" s="51"/>
      <c r="E299" s="50"/>
      <c r="F299" s="52"/>
    </row>
    <row r="300" spans="2:6" ht="12" customHeight="1">
      <c r="B300" s="50"/>
      <c r="C300" s="50"/>
      <c r="D300" s="51"/>
      <c r="E300" s="50"/>
      <c r="F300" s="52"/>
    </row>
    <row r="301" ht="12" customHeight="1">
      <c r="D301" s="2"/>
    </row>
    <row r="302" ht="29.25" customHeight="1" thickBot="1">
      <c r="D302" s="2"/>
    </row>
    <row r="303" ht="12" customHeight="1" hidden="1" thickBot="1">
      <c r="D303" s="2"/>
    </row>
    <row r="304" ht="12" customHeight="1" hidden="1" thickBot="1">
      <c r="D304" s="2"/>
    </row>
    <row r="305" ht="15" customHeight="1" hidden="1" thickBot="1">
      <c r="D305" s="2"/>
    </row>
    <row r="306" ht="12" customHeight="1" hidden="1">
      <c r="D306" s="2"/>
    </row>
    <row r="307" ht="12" customHeight="1" hidden="1">
      <c r="D307" s="2"/>
    </row>
    <row r="308" ht="12" customHeight="1" hidden="1">
      <c r="D308" s="2"/>
    </row>
    <row r="309" ht="12" customHeight="1" hidden="1">
      <c r="D309" s="2"/>
    </row>
    <row r="310" ht="13.5" customHeight="1" hidden="1">
      <c r="D310" s="2"/>
    </row>
    <row r="311" ht="0.75" customHeight="1" hidden="1">
      <c r="D311" s="2"/>
    </row>
    <row r="312" ht="31.5" customHeight="1" hidden="1" thickBot="1">
      <c r="D312" s="2"/>
    </row>
    <row r="313" spans="1:7" ht="12.75">
      <c r="A313" s="84" t="s">
        <v>140</v>
      </c>
      <c r="B313" s="85" t="s">
        <v>193</v>
      </c>
      <c r="C313" s="86"/>
      <c r="D313" s="87" t="s">
        <v>142</v>
      </c>
      <c r="E313" s="86"/>
      <c r="F313" s="88" t="s">
        <v>0</v>
      </c>
      <c r="G313" s="137" t="s">
        <v>129</v>
      </c>
    </row>
    <row r="314" spans="1:7" ht="12">
      <c r="A314" s="89" t="s">
        <v>141</v>
      </c>
      <c r="B314" s="90" t="s">
        <v>323</v>
      </c>
      <c r="C314" s="91"/>
      <c r="D314" s="92"/>
      <c r="E314" s="91"/>
      <c r="F314" s="93" t="s">
        <v>2</v>
      </c>
      <c r="G314" s="138" t="s">
        <v>130</v>
      </c>
    </row>
    <row r="315" spans="1:7" ht="12.75" thickBot="1">
      <c r="A315" s="94">
        <v>1</v>
      </c>
      <c r="B315" s="95">
        <v>2</v>
      </c>
      <c r="C315" s="95"/>
      <c r="D315" s="96">
        <v>3</v>
      </c>
      <c r="E315" s="95"/>
      <c r="F315" s="97">
        <v>4</v>
      </c>
      <c r="G315" s="139">
        <v>5</v>
      </c>
    </row>
    <row r="316" spans="1:7" ht="6" customHeight="1">
      <c r="A316" s="27"/>
      <c r="B316" s="2"/>
      <c r="C316" s="2"/>
      <c r="E316" s="2"/>
      <c r="F316" s="39"/>
      <c r="G316" s="140"/>
    </row>
    <row r="317" spans="1:7" ht="12.75">
      <c r="A317" s="41"/>
      <c r="B317" s="24"/>
      <c r="C317" s="2"/>
      <c r="D317" s="54" t="s">
        <v>242</v>
      </c>
      <c r="E317" s="2"/>
      <c r="F317" s="39"/>
      <c r="G317" s="140"/>
    </row>
    <row r="318" spans="1:7" ht="12">
      <c r="A318" s="41"/>
      <c r="B318" s="24" t="s">
        <v>32</v>
      </c>
      <c r="C318" s="2"/>
      <c r="D318" s="125" t="s">
        <v>244</v>
      </c>
      <c r="E318" s="2"/>
      <c r="F318" s="39"/>
      <c r="G318" s="140"/>
    </row>
    <row r="319" spans="1:7" ht="12">
      <c r="A319" s="41"/>
      <c r="B319" s="24"/>
      <c r="C319" s="2"/>
      <c r="E319" s="2"/>
      <c r="F319" s="39"/>
      <c r="G319" s="140"/>
    </row>
    <row r="320" spans="1:7" ht="15" customHeight="1">
      <c r="A320" s="41">
        <v>1</v>
      </c>
      <c r="B320" s="24" t="s">
        <v>36</v>
      </c>
      <c r="C320" s="2"/>
      <c r="D320" s="22" t="s">
        <v>245</v>
      </c>
      <c r="E320" s="2"/>
      <c r="F320" s="39">
        <v>6608200</v>
      </c>
      <c r="G320" s="140">
        <v>330410</v>
      </c>
    </row>
    <row r="321" spans="1:7" ht="15" customHeight="1">
      <c r="A321" s="41">
        <v>2</v>
      </c>
      <c r="B321" s="24" t="s">
        <v>34</v>
      </c>
      <c r="C321" s="2"/>
      <c r="D321" s="22" t="s">
        <v>197</v>
      </c>
      <c r="E321" s="2"/>
      <c r="F321" s="39">
        <v>4060000</v>
      </c>
      <c r="G321" s="140">
        <v>203000</v>
      </c>
    </row>
    <row r="322" spans="1:7" ht="12">
      <c r="A322" s="41"/>
      <c r="B322" s="24"/>
      <c r="C322" s="2"/>
      <c r="E322" s="2"/>
      <c r="F322" s="39"/>
      <c r="G322" s="140"/>
    </row>
    <row r="323" spans="1:7" ht="12.75" thickBot="1">
      <c r="A323" s="41"/>
      <c r="B323" s="24"/>
      <c r="C323" s="2"/>
      <c r="D323" s="45" t="s">
        <v>35</v>
      </c>
      <c r="E323" s="46"/>
      <c r="F323" s="81">
        <f>SUM(F320:F322)</f>
        <v>10668200</v>
      </c>
      <c r="G323" s="141">
        <f>SUM(G320:G322)</f>
        <v>533410</v>
      </c>
    </row>
    <row r="324" spans="1:7" ht="12">
      <c r="A324" s="41"/>
      <c r="B324" s="24"/>
      <c r="C324" s="2"/>
      <c r="E324" s="2"/>
      <c r="F324" s="39"/>
      <c r="G324" s="140"/>
    </row>
    <row r="325" spans="1:7" ht="12">
      <c r="A325" s="41"/>
      <c r="B325" s="24" t="s">
        <v>70</v>
      </c>
      <c r="C325" s="2"/>
      <c r="D325" s="125" t="s">
        <v>71</v>
      </c>
      <c r="E325" s="2"/>
      <c r="F325" s="39"/>
      <c r="G325" s="140"/>
    </row>
    <row r="326" spans="1:7" ht="12">
      <c r="A326" s="41"/>
      <c r="B326" s="24"/>
      <c r="C326" s="2"/>
      <c r="E326" s="2"/>
      <c r="F326" s="39"/>
      <c r="G326" s="140"/>
    </row>
    <row r="327" spans="1:7" ht="15" customHeight="1">
      <c r="A327" s="41">
        <v>3</v>
      </c>
      <c r="B327" s="24" t="s">
        <v>41</v>
      </c>
      <c r="C327" s="2"/>
      <c r="D327" s="22" t="s">
        <v>72</v>
      </c>
      <c r="E327" s="2"/>
      <c r="F327" s="39">
        <v>120000</v>
      </c>
      <c r="G327" s="140">
        <v>6000</v>
      </c>
    </row>
    <row r="328" spans="1:7" ht="15" customHeight="1">
      <c r="A328" s="41">
        <v>4</v>
      </c>
      <c r="B328" s="24"/>
      <c r="C328" s="2"/>
      <c r="D328" s="22" t="s">
        <v>246</v>
      </c>
      <c r="E328" s="2"/>
      <c r="F328" s="39">
        <v>2400000</v>
      </c>
      <c r="G328" s="140">
        <v>120000</v>
      </c>
    </row>
    <row r="329" spans="1:7" ht="15" customHeight="1">
      <c r="A329" s="41">
        <v>5</v>
      </c>
      <c r="B329" s="24"/>
      <c r="C329" s="2"/>
      <c r="D329" s="22" t="s">
        <v>224</v>
      </c>
      <c r="E329" s="2"/>
      <c r="F329" s="39">
        <v>300000</v>
      </c>
      <c r="G329" s="140">
        <v>15000</v>
      </c>
    </row>
    <row r="330" spans="1:7" ht="15" customHeight="1">
      <c r="A330" s="41">
        <v>6</v>
      </c>
      <c r="B330" s="24"/>
      <c r="C330" s="2"/>
      <c r="D330" s="22" t="s">
        <v>214</v>
      </c>
      <c r="E330" s="2"/>
      <c r="F330" s="39">
        <v>120000</v>
      </c>
      <c r="G330" s="140">
        <v>6000</v>
      </c>
    </row>
    <row r="331" spans="1:7" ht="15" customHeight="1">
      <c r="A331" s="41">
        <v>7</v>
      </c>
      <c r="B331" s="24"/>
      <c r="C331" s="2"/>
      <c r="D331" s="22" t="s">
        <v>198</v>
      </c>
      <c r="E331" s="2"/>
      <c r="F331" s="39">
        <v>150000</v>
      </c>
      <c r="G331" s="140">
        <v>7500</v>
      </c>
    </row>
    <row r="332" spans="1:7" ht="15" customHeight="1">
      <c r="A332" s="41">
        <v>8</v>
      </c>
      <c r="B332" s="24"/>
      <c r="C332" s="2"/>
      <c r="D332" s="22" t="s">
        <v>199</v>
      </c>
      <c r="E332" s="2"/>
      <c r="F332" s="39">
        <v>300000</v>
      </c>
      <c r="G332" s="140">
        <v>15000</v>
      </c>
    </row>
    <row r="333" spans="1:7" ht="15" customHeight="1">
      <c r="A333" s="41">
        <v>9</v>
      </c>
      <c r="B333" s="24"/>
      <c r="C333" s="2"/>
      <c r="D333" s="22" t="s">
        <v>200</v>
      </c>
      <c r="E333" s="2"/>
      <c r="F333" s="39">
        <v>120000</v>
      </c>
      <c r="G333" s="140">
        <v>6000</v>
      </c>
    </row>
    <row r="334" spans="1:7" ht="15" customHeight="1">
      <c r="A334" s="41">
        <v>10</v>
      </c>
      <c r="B334" s="24"/>
      <c r="C334" s="2"/>
      <c r="D334" s="22" t="s">
        <v>228</v>
      </c>
      <c r="E334" s="2"/>
      <c r="F334" s="39">
        <v>500000</v>
      </c>
      <c r="G334" s="140">
        <v>25000</v>
      </c>
    </row>
    <row r="335" spans="1:7" ht="15" customHeight="1">
      <c r="A335" s="41">
        <v>11</v>
      </c>
      <c r="B335" s="24"/>
      <c r="C335" s="2"/>
      <c r="D335" s="22" t="s">
        <v>73</v>
      </c>
      <c r="E335" s="2"/>
      <c r="F335" s="39">
        <v>800000</v>
      </c>
      <c r="G335" s="140">
        <v>40000</v>
      </c>
    </row>
    <row r="336" spans="1:7" ht="15" customHeight="1">
      <c r="A336" s="41">
        <v>12</v>
      </c>
      <c r="B336" s="24"/>
      <c r="C336" s="2"/>
      <c r="D336" s="22" t="s">
        <v>74</v>
      </c>
      <c r="E336" s="2"/>
      <c r="F336" s="39">
        <v>700000</v>
      </c>
      <c r="G336" s="140">
        <v>35000</v>
      </c>
    </row>
    <row r="337" spans="1:7" ht="15" customHeight="1">
      <c r="A337" s="41">
        <v>13</v>
      </c>
      <c r="B337" s="24"/>
      <c r="C337" s="2"/>
      <c r="D337" s="22" t="s">
        <v>75</v>
      </c>
      <c r="E337" s="2"/>
      <c r="F337" s="39">
        <v>280000</v>
      </c>
      <c r="G337" s="140">
        <v>14000</v>
      </c>
    </row>
    <row r="338" spans="1:7" ht="15" customHeight="1">
      <c r="A338" s="41">
        <v>14</v>
      </c>
      <c r="B338" s="24"/>
      <c r="C338" s="2"/>
      <c r="D338" s="22" t="s">
        <v>76</v>
      </c>
      <c r="E338" s="2"/>
      <c r="F338" s="39">
        <v>260000</v>
      </c>
      <c r="G338" s="140">
        <v>13000</v>
      </c>
    </row>
    <row r="339" spans="1:7" ht="12" customHeight="1" hidden="1">
      <c r="A339" s="41"/>
      <c r="B339" s="2"/>
      <c r="C339" s="2"/>
      <c r="E339" s="2"/>
      <c r="F339" s="39"/>
      <c r="G339" s="145"/>
    </row>
    <row r="340" spans="1:7" ht="12">
      <c r="A340" s="27"/>
      <c r="B340" s="2"/>
      <c r="C340" s="2"/>
      <c r="E340" s="2"/>
      <c r="F340" s="39"/>
      <c r="G340" s="140"/>
    </row>
    <row r="341" spans="1:7" ht="12.75" thickBot="1">
      <c r="A341" s="27"/>
      <c r="B341" s="2"/>
      <c r="C341" s="2"/>
      <c r="D341" s="45" t="s">
        <v>42</v>
      </c>
      <c r="E341" s="46"/>
      <c r="F341" s="81">
        <f>SUM(F327:F340)</f>
        <v>6050000</v>
      </c>
      <c r="G341" s="141">
        <f>SUM(G327:G340)</f>
        <v>302500</v>
      </c>
    </row>
    <row r="342" spans="1:7" ht="12">
      <c r="A342" s="27"/>
      <c r="B342" s="2"/>
      <c r="C342" s="2"/>
      <c r="D342" s="126"/>
      <c r="E342" s="2"/>
      <c r="F342" s="39"/>
      <c r="G342" s="140"/>
    </row>
    <row r="343" spans="1:7" ht="12">
      <c r="A343" s="41"/>
      <c r="B343" s="24" t="s">
        <v>47</v>
      </c>
      <c r="C343" s="2"/>
      <c r="D343" s="125" t="s">
        <v>181</v>
      </c>
      <c r="E343" s="2"/>
      <c r="F343" s="39"/>
      <c r="G343" s="140"/>
    </row>
    <row r="344" spans="1:7" ht="12">
      <c r="A344" s="41"/>
      <c r="B344" s="24"/>
      <c r="C344" s="2"/>
      <c r="D344" s="127"/>
      <c r="E344" s="2"/>
      <c r="F344" s="39"/>
      <c r="G344" s="140"/>
    </row>
    <row r="345" spans="1:7" ht="12">
      <c r="A345" s="41"/>
      <c r="B345" s="24" t="s">
        <v>48</v>
      </c>
      <c r="C345" s="24"/>
      <c r="D345" s="125" t="s">
        <v>49</v>
      </c>
      <c r="E345" s="2"/>
      <c r="F345" s="39"/>
      <c r="G345" s="140"/>
    </row>
    <row r="346" spans="1:7" ht="12">
      <c r="A346" s="41">
        <v>15</v>
      </c>
      <c r="B346" s="24"/>
      <c r="C346" s="2"/>
      <c r="D346" s="22" t="s">
        <v>77</v>
      </c>
      <c r="E346" s="2"/>
      <c r="F346" s="39">
        <v>96000</v>
      </c>
      <c r="G346" s="140">
        <v>4800</v>
      </c>
    </row>
    <row r="347" spans="1:7" ht="12">
      <c r="A347" s="41">
        <v>16</v>
      </c>
      <c r="B347" s="2"/>
      <c r="C347" s="2"/>
      <c r="D347" s="22" t="s">
        <v>229</v>
      </c>
      <c r="E347" s="2"/>
      <c r="F347" s="39">
        <v>100000</v>
      </c>
      <c r="G347" s="140">
        <v>5000</v>
      </c>
    </row>
    <row r="348" spans="1:7" ht="11.25" customHeight="1">
      <c r="A348" s="41">
        <v>17</v>
      </c>
      <c r="B348" s="2"/>
      <c r="C348" s="2"/>
      <c r="D348" s="22" t="s">
        <v>78</v>
      </c>
      <c r="E348" s="2"/>
      <c r="F348" s="39">
        <v>76000</v>
      </c>
      <c r="G348" s="140">
        <v>3800</v>
      </c>
    </row>
    <row r="349" spans="1:7" ht="11.25" customHeight="1">
      <c r="A349" s="41"/>
      <c r="B349" s="2"/>
      <c r="C349" s="2"/>
      <c r="E349" s="2"/>
      <c r="F349" s="39"/>
      <c r="G349" s="140"/>
    </row>
    <row r="350" spans="1:7" ht="12.75" thickBot="1">
      <c r="A350" s="27"/>
      <c r="B350" s="2"/>
      <c r="C350" s="2"/>
      <c r="D350" s="45" t="s">
        <v>54</v>
      </c>
      <c r="E350" s="46"/>
      <c r="F350" s="81">
        <f>SUM(F346:F349)</f>
        <v>272000</v>
      </c>
      <c r="G350" s="141">
        <f>SUM(G346:G349)</f>
        <v>13600</v>
      </c>
    </row>
    <row r="351" spans="1:7" ht="12">
      <c r="A351" s="27"/>
      <c r="B351" s="2"/>
      <c r="C351" s="2"/>
      <c r="E351" s="2"/>
      <c r="F351" s="39"/>
      <c r="G351" s="146"/>
    </row>
    <row r="352" spans="1:7" ht="13.5" thickBot="1">
      <c r="A352" s="27"/>
      <c r="B352" s="2"/>
      <c r="C352" s="2"/>
      <c r="D352" s="55" t="s">
        <v>79</v>
      </c>
      <c r="E352" s="56"/>
      <c r="F352" s="98">
        <f>F323+F341+F350</f>
        <v>16990200</v>
      </c>
      <c r="G352" s="98">
        <f>G323+G341+G350</f>
        <v>849510</v>
      </c>
    </row>
    <row r="353" spans="1:7" ht="6.75" customHeight="1" thickTop="1">
      <c r="A353" s="27"/>
      <c r="B353" s="2"/>
      <c r="C353" s="2"/>
      <c r="E353" s="2"/>
      <c r="F353" s="39"/>
      <c r="G353" s="140"/>
    </row>
    <row r="354" spans="1:7" ht="12.75">
      <c r="A354" s="27"/>
      <c r="B354" s="2"/>
      <c r="C354" s="2"/>
      <c r="D354" s="54" t="s">
        <v>80</v>
      </c>
      <c r="E354" s="2"/>
      <c r="F354" s="39"/>
      <c r="G354" s="140"/>
    </row>
    <row r="355" spans="1:7" ht="12">
      <c r="A355" s="41"/>
      <c r="B355" s="24" t="s">
        <v>32</v>
      </c>
      <c r="C355" s="2"/>
      <c r="D355" s="125" t="s">
        <v>31</v>
      </c>
      <c r="E355" s="2"/>
      <c r="F355" s="39"/>
      <c r="G355" s="140"/>
    </row>
    <row r="356" spans="1:7" ht="12">
      <c r="A356" s="41"/>
      <c r="B356" s="24"/>
      <c r="C356" s="2"/>
      <c r="E356" s="2"/>
      <c r="F356" s="39"/>
      <c r="G356" s="140"/>
    </row>
    <row r="357" spans="1:7" ht="12">
      <c r="A357" s="41">
        <v>18</v>
      </c>
      <c r="B357" s="24" t="s">
        <v>36</v>
      </c>
      <c r="C357" s="2"/>
      <c r="D357" s="22" t="s">
        <v>245</v>
      </c>
      <c r="E357" s="2"/>
      <c r="F357" s="39">
        <v>3367500</v>
      </c>
      <c r="G357" s="140">
        <v>168375</v>
      </c>
    </row>
    <row r="358" spans="1:7" ht="12">
      <c r="A358" s="41">
        <v>19</v>
      </c>
      <c r="B358" s="24" t="s">
        <v>34</v>
      </c>
      <c r="C358" s="2"/>
      <c r="D358" s="22" t="s">
        <v>197</v>
      </c>
      <c r="E358" s="2"/>
      <c r="F358" s="39">
        <v>550000</v>
      </c>
      <c r="G358" s="140">
        <v>27500</v>
      </c>
    </row>
    <row r="359" spans="1:7" ht="12">
      <c r="A359" s="27"/>
      <c r="B359" s="2"/>
      <c r="C359" s="2"/>
      <c r="E359" s="2"/>
      <c r="F359" s="39"/>
      <c r="G359" s="140"/>
    </row>
    <row r="360" spans="1:7" ht="12.75" thickBot="1">
      <c r="A360" s="27"/>
      <c r="B360" s="2"/>
      <c r="C360" s="2"/>
      <c r="D360" s="45" t="s">
        <v>81</v>
      </c>
      <c r="E360" s="46"/>
      <c r="F360" s="81">
        <f>SUM(F357:F359)</f>
        <v>3917500</v>
      </c>
      <c r="G360" s="141">
        <f>SUM(G357:G359)</f>
        <v>195875</v>
      </c>
    </row>
    <row r="361" spans="1:8" ht="12">
      <c r="A361" s="21"/>
      <c r="B361" s="22"/>
      <c r="C361" s="2"/>
      <c r="D361" s="2"/>
      <c r="E361" s="2"/>
      <c r="F361" s="108"/>
      <c r="G361" s="140"/>
      <c r="H361" s="2"/>
    </row>
    <row r="362" spans="1:8" ht="12" hidden="1">
      <c r="A362" s="21"/>
      <c r="B362" s="2"/>
      <c r="C362" s="2"/>
      <c r="D362" s="2"/>
      <c r="E362" s="2"/>
      <c r="F362" s="39"/>
      <c r="G362" s="140"/>
      <c r="H362" s="2"/>
    </row>
    <row r="363" spans="1:8" ht="12" hidden="1">
      <c r="A363" s="21"/>
      <c r="B363" s="2"/>
      <c r="C363" s="2"/>
      <c r="D363" s="2"/>
      <c r="E363" s="2"/>
      <c r="F363" s="39"/>
      <c r="G363" s="140"/>
      <c r="H363" s="2"/>
    </row>
    <row r="364" spans="1:8" ht="12" hidden="1">
      <c r="A364" s="21"/>
      <c r="B364" s="2"/>
      <c r="C364" s="2"/>
      <c r="D364" s="2"/>
      <c r="E364" s="2"/>
      <c r="F364" s="39"/>
      <c r="G364" s="140"/>
      <c r="H364" s="2"/>
    </row>
    <row r="365" spans="1:8" ht="12.75" hidden="1">
      <c r="A365" s="106"/>
      <c r="B365" s="100"/>
      <c r="C365" s="101"/>
      <c r="D365" s="102"/>
      <c r="E365" s="101"/>
      <c r="F365" s="103"/>
      <c r="G365" s="138"/>
      <c r="H365" s="2"/>
    </row>
    <row r="366" spans="1:8" ht="12" hidden="1">
      <c r="A366" s="106"/>
      <c r="B366" s="100"/>
      <c r="C366" s="101"/>
      <c r="D366" s="101"/>
      <c r="E366" s="101"/>
      <c r="F366" s="103"/>
      <c r="G366" s="138"/>
      <c r="H366" s="2"/>
    </row>
    <row r="367" spans="1:8" ht="12" hidden="1">
      <c r="A367" s="106"/>
      <c r="B367" s="100"/>
      <c r="C367" s="100"/>
      <c r="D367" s="100"/>
      <c r="E367" s="100"/>
      <c r="F367" s="103"/>
      <c r="G367" s="138"/>
      <c r="H367" s="2"/>
    </row>
    <row r="368" spans="1:8" ht="12" hidden="1">
      <c r="A368" s="59"/>
      <c r="B368" s="24"/>
      <c r="C368" s="24"/>
      <c r="D368" s="24"/>
      <c r="E368" s="24"/>
      <c r="F368" s="79"/>
      <c r="G368" s="140"/>
      <c r="H368" s="2"/>
    </row>
    <row r="369" spans="1:7" ht="12">
      <c r="A369" s="41"/>
      <c r="B369" s="24" t="s">
        <v>70</v>
      </c>
      <c r="C369" s="2"/>
      <c r="D369" s="125" t="s">
        <v>71</v>
      </c>
      <c r="E369" s="24"/>
      <c r="F369" s="79"/>
      <c r="G369" s="140"/>
    </row>
    <row r="370" spans="1:7" ht="12">
      <c r="A370" s="27"/>
      <c r="B370" s="2"/>
      <c r="C370" s="2"/>
      <c r="E370" s="2"/>
      <c r="F370" s="39"/>
      <c r="G370" s="140"/>
    </row>
    <row r="371" spans="1:7" ht="12">
      <c r="A371" s="41">
        <v>20</v>
      </c>
      <c r="B371" s="24" t="s">
        <v>38</v>
      </c>
      <c r="C371" s="2"/>
      <c r="D371" s="22" t="s">
        <v>82</v>
      </c>
      <c r="E371" s="2"/>
      <c r="F371" s="39">
        <v>2000000</v>
      </c>
      <c r="G371" s="140">
        <v>100000</v>
      </c>
    </row>
    <row r="372" spans="1:7" ht="12">
      <c r="A372" s="41"/>
      <c r="B372" s="24" t="s">
        <v>39</v>
      </c>
      <c r="C372" s="2"/>
      <c r="D372" s="22" t="s">
        <v>83</v>
      </c>
      <c r="E372" s="2"/>
      <c r="F372" s="39">
        <v>1500000</v>
      </c>
      <c r="G372" s="140"/>
    </row>
    <row r="373" spans="1:7" ht="12">
      <c r="A373" s="41">
        <v>21</v>
      </c>
      <c r="B373" s="24"/>
      <c r="C373" s="2"/>
      <c r="D373" s="22" t="s">
        <v>84</v>
      </c>
      <c r="E373" s="2"/>
      <c r="F373" s="39">
        <v>3000000</v>
      </c>
      <c r="G373" s="140">
        <v>75000</v>
      </c>
    </row>
    <row r="374" spans="1:7" ht="12">
      <c r="A374" s="41">
        <v>22</v>
      </c>
      <c r="B374" s="24"/>
      <c r="C374" s="2"/>
      <c r="D374" s="22" t="s">
        <v>153</v>
      </c>
      <c r="E374" s="2"/>
      <c r="F374" s="39">
        <v>1400000</v>
      </c>
      <c r="G374" s="140">
        <v>150000</v>
      </c>
    </row>
    <row r="375" spans="1:7" ht="12">
      <c r="A375" s="41">
        <v>23</v>
      </c>
      <c r="B375" s="24"/>
      <c r="C375" s="2"/>
      <c r="D375" s="22" t="s">
        <v>247</v>
      </c>
      <c r="E375" s="2"/>
      <c r="F375" s="39">
        <v>4000000</v>
      </c>
      <c r="G375" s="140">
        <v>70000</v>
      </c>
    </row>
    <row r="376" spans="1:7" ht="12">
      <c r="A376" s="41">
        <v>24</v>
      </c>
      <c r="B376" s="24"/>
      <c r="C376" s="2"/>
      <c r="D376" s="22" t="s">
        <v>201</v>
      </c>
      <c r="E376" s="2"/>
      <c r="F376" s="39">
        <v>2700000</v>
      </c>
      <c r="G376" s="140">
        <v>200000</v>
      </c>
    </row>
    <row r="377" spans="1:7" ht="12">
      <c r="A377" s="41">
        <v>25</v>
      </c>
      <c r="B377" s="24"/>
      <c r="C377" s="2"/>
      <c r="D377" s="22" t="s">
        <v>202</v>
      </c>
      <c r="E377" s="2"/>
      <c r="F377" s="39">
        <v>800000</v>
      </c>
      <c r="G377" s="140">
        <v>135000</v>
      </c>
    </row>
    <row r="378" spans="1:7" ht="12">
      <c r="A378" s="41">
        <v>26</v>
      </c>
      <c r="B378" s="24" t="s">
        <v>41</v>
      </c>
      <c r="C378" s="2"/>
      <c r="D378" s="22" t="s">
        <v>215</v>
      </c>
      <c r="E378" s="2"/>
      <c r="F378" s="39"/>
      <c r="G378" s="140">
        <v>40000</v>
      </c>
    </row>
    <row r="379" spans="1:7" ht="12">
      <c r="A379" s="41"/>
      <c r="B379" s="24"/>
      <c r="C379" s="2"/>
      <c r="E379" s="2"/>
      <c r="F379" s="39"/>
      <c r="G379" s="140"/>
    </row>
    <row r="380" spans="1:7" ht="12.75" thickBot="1">
      <c r="A380" s="41"/>
      <c r="B380" s="24"/>
      <c r="C380" s="2"/>
      <c r="D380" s="45" t="s">
        <v>42</v>
      </c>
      <c r="E380" s="57"/>
      <c r="F380" s="81">
        <f>SUM(F371:F379)</f>
        <v>15400000</v>
      </c>
      <c r="G380" s="141">
        <f>SUM(G371:G379)</f>
        <v>770000</v>
      </c>
    </row>
    <row r="381" spans="1:7" ht="12">
      <c r="A381" s="59"/>
      <c r="B381" s="23"/>
      <c r="C381" s="2"/>
      <c r="D381" s="2"/>
      <c r="E381" s="2"/>
      <c r="F381" s="109"/>
      <c r="G381" s="140"/>
    </row>
    <row r="382" spans="1:7" ht="12">
      <c r="A382" s="59"/>
      <c r="B382" s="23"/>
      <c r="C382" s="2"/>
      <c r="D382" s="2"/>
      <c r="E382" s="2"/>
      <c r="F382" s="110"/>
      <c r="G382" s="140"/>
    </row>
    <row r="383" spans="1:7" ht="12">
      <c r="A383" s="59"/>
      <c r="B383" s="23"/>
      <c r="C383" s="2"/>
      <c r="D383" s="2"/>
      <c r="E383" s="2"/>
      <c r="F383" s="110"/>
      <c r="G383" s="140"/>
    </row>
    <row r="384" spans="1:7" ht="12.75" thickBot="1">
      <c r="A384" s="107"/>
      <c r="B384" s="20"/>
      <c r="C384" s="7"/>
      <c r="D384" s="7"/>
      <c r="E384" s="7"/>
      <c r="F384" s="111"/>
      <c r="G384" s="144"/>
    </row>
    <row r="385" spans="1:7" ht="12.75" thickBot="1">
      <c r="A385" s="24"/>
      <c r="B385" s="24"/>
      <c r="C385" s="2"/>
      <c r="D385" s="2"/>
      <c r="E385" s="2"/>
      <c r="F385" s="39"/>
      <c r="G385" s="147"/>
    </row>
    <row r="386" spans="1:7" ht="12.75" hidden="1" thickBot="1">
      <c r="A386" s="24"/>
      <c r="B386" s="24"/>
      <c r="C386" s="2"/>
      <c r="D386" s="2"/>
      <c r="E386" s="2"/>
      <c r="F386" s="39"/>
      <c r="G386" s="147"/>
    </row>
    <row r="387" spans="1:7" ht="12.75">
      <c r="A387" s="84" t="s">
        <v>140</v>
      </c>
      <c r="B387" s="85" t="s">
        <v>193</v>
      </c>
      <c r="C387" s="86"/>
      <c r="D387" s="87" t="s">
        <v>142</v>
      </c>
      <c r="E387" s="86"/>
      <c r="F387" s="88" t="s">
        <v>0</v>
      </c>
      <c r="G387" s="137" t="s">
        <v>129</v>
      </c>
    </row>
    <row r="388" spans="1:7" ht="12">
      <c r="A388" s="89" t="s">
        <v>141</v>
      </c>
      <c r="B388" s="90" t="s">
        <v>323</v>
      </c>
      <c r="C388" s="91"/>
      <c r="D388" s="92"/>
      <c r="E388" s="91"/>
      <c r="F388" s="93" t="s">
        <v>2</v>
      </c>
      <c r="G388" s="138" t="s">
        <v>130</v>
      </c>
    </row>
    <row r="389" spans="1:7" ht="12.75" thickBot="1">
      <c r="A389" s="94">
        <v>1</v>
      </c>
      <c r="B389" s="95">
        <v>2</v>
      </c>
      <c r="C389" s="95"/>
      <c r="D389" s="96">
        <v>3</v>
      </c>
      <c r="E389" s="95"/>
      <c r="F389" s="97">
        <v>4</v>
      </c>
      <c r="G389" s="139">
        <v>5</v>
      </c>
    </row>
    <row r="390" spans="1:7" ht="6.75" customHeight="1">
      <c r="A390" s="104"/>
      <c r="B390" s="100"/>
      <c r="C390" s="100"/>
      <c r="D390" s="105"/>
      <c r="E390" s="100"/>
      <c r="F390" s="103"/>
      <c r="G390" s="138"/>
    </row>
    <row r="391" spans="1:7" ht="12">
      <c r="A391" s="41"/>
      <c r="B391" s="24" t="s">
        <v>43</v>
      </c>
      <c r="C391" s="2"/>
      <c r="D391" s="125" t="s">
        <v>248</v>
      </c>
      <c r="E391" s="2"/>
      <c r="F391" s="39"/>
      <c r="G391" s="140"/>
    </row>
    <row r="392" spans="1:7" ht="12">
      <c r="A392" s="41"/>
      <c r="B392" s="24"/>
      <c r="C392" s="2"/>
      <c r="D392" s="125" t="s">
        <v>249</v>
      </c>
      <c r="E392" s="2"/>
      <c r="F392" s="39"/>
      <c r="G392" s="140"/>
    </row>
    <row r="393" spans="1:7" ht="12">
      <c r="A393" s="41"/>
      <c r="B393" s="24"/>
      <c r="C393" s="2"/>
      <c r="E393" s="2"/>
      <c r="F393" s="39"/>
      <c r="G393" s="140"/>
    </row>
    <row r="394" spans="1:7" ht="12">
      <c r="A394" s="41">
        <v>27</v>
      </c>
      <c r="B394" s="24" t="s">
        <v>45</v>
      </c>
      <c r="C394" s="2"/>
      <c r="D394" s="22" t="s">
        <v>250</v>
      </c>
      <c r="E394" s="2"/>
      <c r="F394" s="39">
        <v>14000000</v>
      </c>
      <c r="G394" s="140">
        <v>700000</v>
      </c>
    </row>
    <row r="395" spans="1:7" ht="12">
      <c r="A395" s="41"/>
      <c r="B395" s="24"/>
      <c r="C395" s="2"/>
      <c r="D395" s="23" t="s">
        <v>251</v>
      </c>
      <c r="E395" s="2"/>
      <c r="F395" s="39"/>
      <c r="G395" s="140"/>
    </row>
    <row r="396" spans="1:7" ht="12">
      <c r="A396" s="41">
        <v>28</v>
      </c>
      <c r="B396" s="24"/>
      <c r="C396" s="2"/>
      <c r="D396" s="22" t="s">
        <v>219</v>
      </c>
      <c r="E396" s="2"/>
      <c r="F396" s="39">
        <v>10926000</v>
      </c>
      <c r="G396" s="140">
        <v>546300</v>
      </c>
    </row>
    <row r="397" spans="1:7" ht="12">
      <c r="A397" s="41">
        <v>29</v>
      </c>
      <c r="B397" s="24"/>
      <c r="C397" s="2"/>
      <c r="D397" s="22" t="s">
        <v>221</v>
      </c>
      <c r="E397" s="2"/>
      <c r="F397" s="39">
        <v>400000</v>
      </c>
      <c r="G397" s="140">
        <v>20000</v>
      </c>
    </row>
    <row r="398" spans="1:7" ht="12">
      <c r="A398" s="41">
        <v>30</v>
      </c>
      <c r="B398" s="24"/>
      <c r="C398" s="2"/>
      <c r="D398" s="22" t="s">
        <v>156</v>
      </c>
      <c r="E398" s="2"/>
      <c r="F398" s="39">
        <v>1200000</v>
      </c>
      <c r="G398" s="140">
        <v>60000</v>
      </c>
    </row>
    <row r="399" spans="1:7" ht="12">
      <c r="A399" s="41">
        <v>31</v>
      </c>
      <c r="B399" s="24"/>
      <c r="C399" s="2"/>
      <c r="D399" s="22" t="s">
        <v>252</v>
      </c>
      <c r="E399" s="2"/>
      <c r="F399" s="39"/>
      <c r="G399" s="140"/>
    </row>
    <row r="400" spans="1:7" ht="12">
      <c r="A400" s="41"/>
      <c r="B400" s="24"/>
      <c r="C400" s="2"/>
      <c r="D400" s="22" t="s">
        <v>220</v>
      </c>
      <c r="E400" s="2"/>
      <c r="F400" s="39">
        <v>5000000</v>
      </c>
      <c r="G400" s="140">
        <v>250000</v>
      </c>
    </row>
    <row r="401" spans="1:7" ht="12">
      <c r="A401" s="41"/>
      <c r="B401" s="24"/>
      <c r="C401" s="2"/>
      <c r="D401" s="22" t="s">
        <v>253</v>
      </c>
      <c r="E401" s="2"/>
      <c r="F401" s="39"/>
      <c r="G401" s="140"/>
    </row>
    <row r="402" spans="1:7" ht="12">
      <c r="A402" s="41">
        <v>32</v>
      </c>
      <c r="B402" s="24"/>
      <c r="C402" s="2"/>
      <c r="D402" s="22" t="s">
        <v>157</v>
      </c>
      <c r="E402" s="2"/>
      <c r="F402" s="39">
        <v>1500000</v>
      </c>
      <c r="G402" s="140">
        <v>75000</v>
      </c>
    </row>
    <row r="403" spans="1:7" ht="12">
      <c r="A403" s="41">
        <v>33</v>
      </c>
      <c r="B403" s="24"/>
      <c r="C403" s="2"/>
      <c r="D403" s="22" t="s">
        <v>158</v>
      </c>
      <c r="E403" s="2"/>
      <c r="F403" s="39">
        <v>2000000</v>
      </c>
      <c r="G403" s="140">
        <v>100000</v>
      </c>
    </row>
    <row r="404" spans="1:7" ht="12">
      <c r="A404" s="41"/>
      <c r="B404" s="24"/>
      <c r="C404" s="2"/>
      <c r="E404" s="2"/>
      <c r="F404" s="39"/>
      <c r="G404" s="140"/>
    </row>
    <row r="405" spans="1:7" ht="12.75" thickBot="1">
      <c r="A405" s="41"/>
      <c r="B405" s="24"/>
      <c r="C405" s="2"/>
      <c r="D405" s="45" t="s">
        <v>85</v>
      </c>
      <c r="E405" s="57"/>
      <c r="F405" s="81">
        <f>SUM(F394:F403)</f>
        <v>35026000</v>
      </c>
      <c r="G405" s="141">
        <f>SUM(G394:G403)</f>
        <v>1751300</v>
      </c>
    </row>
    <row r="406" spans="1:9" ht="12">
      <c r="A406" s="41"/>
      <c r="B406" s="24"/>
      <c r="C406" s="2"/>
      <c r="E406" s="2"/>
      <c r="F406" s="39"/>
      <c r="G406" s="140"/>
      <c r="I406" s="2"/>
    </row>
    <row r="407" spans="1:9" ht="12">
      <c r="A407" s="41"/>
      <c r="B407" s="24" t="s">
        <v>47</v>
      </c>
      <c r="C407" s="2"/>
      <c r="D407" s="125" t="s">
        <v>181</v>
      </c>
      <c r="E407" s="2"/>
      <c r="F407" s="113"/>
      <c r="G407" s="140"/>
      <c r="H407" s="39"/>
      <c r="I407" s="2"/>
    </row>
    <row r="408" spans="1:7" ht="12">
      <c r="A408" s="41"/>
      <c r="B408" s="24"/>
      <c r="C408" s="2"/>
      <c r="D408" s="127"/>
      <c r="E408" s="2"/>
      <c r="F408" s="39"/>
      <c r="G408" s="140"/>
    </row>
    <row r="409" spans="1:7" ht="12">
      <c r="A409" s="41"/>
      <c r="B409" s="24" t="s">
        <v>48</v>
      </c>
      <c r="C409" s="2"/>
      <c r="D409" s="125" t="s">
        <v>49</v>
      </c>
      <c r="E409" s="2"/>
      <c r="F409" s="39"/>
      <c r="G409" s="140"/>
    </row>
    <row r="410" spans="1:7" ht="12">
      <c r="A410" s="41"/>
      <c r="B410" s="58"/>
      <c r="C410" s="58"/>
      <c r="D410" s="25" t="s">
        <v>86</v>
      </c>
      <c r="E410" s="2"/>
      <c r="F410" s="39"/>
      <c r="G410" s="140"/>
    </row>
    <row r="411" spans="1:7" ht="15" customHeight="1">
      <c r="A411" s="41">
        <v>34</v>
      </c>
      <c r="B411" s="24"/>
      <c r="C411" s="2"/>
      <c r="D411" s="22" t="s">
        <v>245</v>
      </c>
      <c r="E411" s="2"/>
      <c r="F411" s="39">
        <v>6052080</v>
      </c>
      <c r="G411" s="140">
        <v>302604</v>
      </c>
    </row>
    <row r="412" spans="1:7" ht="15" customHeight="1">
      <c r="A412" s="41">
        <v>35</v>
      </c>
      <c r="B412" s="24"/>
      <c r="C412" s="2"/>
      <c r="D412" s="22" t="s">
        <v>197</v>
      </c>
      <c r="E412" s="2"/>
      <c r="F412" s="39">
        <v>600000</v>
      </c>
      <c r="G412" s="140">
        <v>30000</v>
      </c>
    </row>
    <row r="413" spans="1:7" ht="15" customHeight="1">
      <c r="A413" s="41">
        <v>36</v>
      </c>
      <c r="B413" s="24"/>
      <c r="C413" s="2"/>
      <c r="D413" s="22" t="s">
        <v>87</v>
      </c>
      <c r="E413" s="2"/>
      <c r="F413" s="39">
        <v>760000</v>
      </c>
      <c r="G413" s="140">
        <v>38000</v>
      </c>
    </row>
    <row r="414" spans="1:7" ht="15" customHeight="1">
      <c r="A414" s="41">
        <v>37</v>
      </c>
      <c r="B414" s="24"/>
      <c r="C414" s="2"/>
      <c r="D414" s="22" t="s">
        <v>88</v>
      </c>
      <c r="E414" s="2"/>
      <c r="F414" s="39">
        <v>600000</v>
      </c>
      <c r="G414" s="140">
        <v>30000</v>
      </c>
    </row>
    <row r="415" spans="1:7" ht="12">
      <c r="A415" s="41"/>
      <c r="B415" s="24"/>
      <c r="C415" s="2"/>
      <c r="E415" s="2"/>
      <c r="F415" s="39"/>
      <c r="G415" s="140"/>
    </row>
    <row r="416" spans="1:7" ht="12">
      <c r="A416" s="41"/>
      <c r="B416" s="24"/>
      <c r="C416" s="2"/>
      <c r="D416" s="25" t="s">
        <v>89</v>
      </c>
      <c r="E416" s="2"/>
      <c r="F416" s="39"/>
      <c r="G416" s="140"/>
    </row>
    <row r="417" spans="1:7" ht="15" customHeight="1">
      <c r="A417" s="41">
        <v>38</v>
      </c>
      <c r="B417" s="24"/>
      <c r="C417" s="2"/>
      <c r="D417" s="22" t="s">
        <v>245</v>
      </c>
      <c r="E417" s="2"/>
      <c r="F417" s="39">
        <v>3913800</v>
      </c>
      <c r="G417" s="140">
        <v>195690</v>
      </c>
    </row>
    <row r="418" spans="1:7" ht="15" customHeight="1">
      <c r="A418" s="41">
        <v>39</v>
      </c>
      <c r="B418" s="24"/>
      <c r="C418" s="2"/>
      <c r="D418" s="22" t="s">
        <v>197</v>
      </c>
      <c r="E418" s="2"/>
      <c r="F418" s="39">
        <v>440000</v>
      </c>
      <c r="G418" s="140">
        <v>22000</v>
      </c>
    </row>
    <row r="419" spans="1:7" ht="15" customHeight="1">
      <c r="A419" s="41">
        <v>40</v>
      </c>
      <c r="B419" s="24"/>
      <c r="C419" s="2"/>
      <c r="D419" s="22" t="s">
        <v>87</v>
      </c>
      <c r="E419" s="2"/>
      <c r="F419" s="39">
        <v>1440000</v>
      </c>
      <c r="G419" s="140">
        <v>72000</v>
      </c>
    </row>
    <row r="420" spans="1:7" ht="12">
      <c r="A420" s="41"/>
      <c r="B420" s="24"/>
      <c r="C420" s="2"/>
      <c r="E420" s="2"/>
      <c r="F420" s="39"/>
      <c r="G420" s="140"/>
    </row>
    <row r="421" spans="1:7" ht="12">
      <c r="A421" s="41"/>
      <c r="B421" s="58"/>
      <c r="C421" s="58"/>
      <c r="D421" s="25" t="s">
        <v>254</v>
      </c>
      <c r="E421" s="2"/>
      <c r="F421" s="39"/>
      <c r="G421" s="140"/>
    </row>
    <row r="422" spans="1:7" ht="15" customHeight="1">
      <c r="A422" s="41">
        <v>41</v>
      </c>
      <c r="B422" s="24"/>
      <c r="C422" s="2"/>
      <c r="D422" s="22" t="s">
        <v>245</v>
      </c>
      <c r="E422" s="2"/>
      <c r="F422" s="39">
        <v>4427560</v>
      </c>
      <c r="G422" s="140">
        <v>221378</v>
      </c>
    </row>
    <row r="423" spans="1:7" ht="15" customHeight="1">
      <c r="A423" s="41">
        <v>42</v>
      </c>
      <c r="B423" s="24"/>
      <c r="C423" s="2"/>
      <c r="D423" s="22" t="s">
        <v>197</v>
      </c>
      <c r="E423" s="2"/>
      <c r="F423" s="39">
        <v>500000</v>
      </c>
      <c r="G423" s="140">
        <v>25000</v>
      </c>
    </row>
    <row r="424" spans="1:7" ht="15" customHeight="1">
      <c r="A424" s="41">
        <v>43</v>
      </c>
      <c r="B424" s="24"/>
      <c r="C424" s="2"/>
      <c r="D424" s="22" t="s">
        <v>87</v>
      </c>
      <c r="E424" s="2"/>
      <c r="F424" s="39">
        <v>1440000</v>
      </c>
      <c r="G424" s="140">
        <v>72000</v>
      </c>
    </row>
    <row r="425" spans="1:7" ht="12">
      <c r="A425" s="59"/>
      <c r="B425" s="23"/>
      <c r="C425" s="2"/>
      <c r="D425" s="2"/>
      <c r="E425" s="2"/>
      <c r="F425" s="110"/>
      <c r="G425" s="140"/>
    </row>
    <row r="426" spans="1:7" ht="12" hidden="1">
      <c r="A426" s="59"/>
      <c r="B426" s="24"/>
      <c r="C426" s="2"/>
      <c r="D426" s="2"/>
      <c r="E426" s="2"/>
      <c r="F426" s="39"/>
      <c r="G426" s="140"/>
    </row>
    <row r="427" spans="1:7" ht="12" hidden="1">
      <c r="A427" s="59"/>
      <c r="B427" s="24"/>
      <c r="C427" s="2"/>
      <c r="D427" s="2"/>
      <c r="E427" s="2"/>
      <c r="F427" s="39"/>
      <c r="G427" s="140"/>
    </row>
    <row r="428" spans="1:7" ht="12" customHeight="1" hidden="1">
      <c r="A428" s="59"/>
      <c r="B428" s="24"/>
      <c r="C428" s="2"/>
      <c r="D428" s="2"/>
      <c r="E428" s="2"/>
      <c r="F428" s="39"/>
      <c r="G428" s="140"/>
    </row>
    <row r="429" spans="1:7" ht="0.75" customHeight="1" hidden="1">
      <c r="A429" s="59"/>
      <c r="B429" s="24"/>
      <c r="C429" s="2"/>
      <c r="D429" s="2"/>
      <c r="E429" s="2"/>
      <c r="F429" s="39"/>
      <c r="G429" s="140"/>
    </row>
    <row r="430" spans="1:7" ht="12" customHeight="1" hidden="1">
      <c r="A430" s="59"/>
      <c r="B430" s="24"/>
      <c r="C430" s="2"/>
      <c r="D430" s="2"/>
      <c r="E430" s="2"/>
      <c r="F430" s="39"/>
      <c r="G430" s="140"/>
    </row>
    <row r="431" spans="1:7" ht="12" customHeight="1" hidden="1">
      <c r="A431" s="59"/>
      <c r="B431" s="24"/>
      <c r="C431" s="2"/>
      <c r="D431" s="2"/>
      <c r="E431" s="2"/>
      <c r="F431" s="39"/>
      <c r="G431" s="140"/>
    </row>
    <row r="432" spans="1:7" ht="0.75" customHeight="1" hidden="1">
      <c r="A432" s="59"/>
      <c r="B432" s="24"/>
      <c r="C432" s="2"/>
      <c r="D432" s="2"/>
      <c r="E432" s="2"/>
      <c r="F432" s="39"/>
      <c r="G432" s="140"/>
    </row>
    <row r="433" spans="1:7" ht="12.75" customHeight="1" hidden="1">
      <c r="A433" s="59"/>
      <c r="B433" s="24"/>
      <c r="C433" s="2"/>
      <c r="D433" s="2"/>
      <c r="E433" s="2"/>
      <c r="F433" s="39"/>
      <c r="G433" s="140"/>
    </row>
    <row r="434" spans="1:7" ht="12.75" hidden="1">
      <c r="A434" s="106"/>
      <c r="B434" s="100"/>
      <c r="C434" s="101"/>
      <c r="D434" s="102"/>
      <c r="E434" s="101"/>
      <c r="F434" s="103"/>
      <c r="G434" s="138"/>
    </row>
    <row r="435" spans="1:7" ht="12" hidden="1">
      <c r="A435" s="106"/>
      <c r="B435" s="100"/>
      <c r="C435" s="101"/>
      <c r="D435" s="101"/>
      <c r="E435" s="101"/>
      <c r="F435" s="103"/>
      <c r="G435" s="138"/>
    </row>
    <row r="436" spans="1:7" ht="12" hidden="1">
      <c r="A436" s="106"/>
      <c r="B436" s="100"/>
      <c r="C436" s="100"/>
      <c r="D436" s="100"/>
      <c r="E436" s="100"/>
      <c r="F436" s="103"/>
      <c r="G436" s="138"/>
    </row>
    <row r="437" spans="1:7" ht="12" hidden="1">
      <c r="A437" s="27"/>
      <c r="B437" s="2"/>
      <c r="C437" s="2"/>
      <c r="E437" s="2"/>
      <c r="F437" s="39"/>
      <c r="G437" s="140"/>
    </row>
    <row r="438" spans="1:7" ht="12">
      <c r="A438" s="27"/>
      <c r="B438" s="2"/>
      <c r="C438" s="2"/>
      <c r="D438" s="25" t="s">
        <v>225</v>
      </c>
      <c r="E438" s="2"/>
      <c r="F438" s="39"/>
      <c r="G438" s="140"/>
    </row>
    <row r="439" spans="1:7" ht="12">
      <c r="A439" s="41">
        <v>44</v>
      </c>
      <c r="B439" s="24"/>
      <c r="C439" s="2"/>
      <c r="D439" s="22" t="s">
        <v>245</v>
      </c>
      <c r="E439" s="2"/>
      <c r="F439" s="39">
        <v>3990560</v>
      </c>
      <c r="G439" s="140">
        <v>199528</v>
      </c>
    </row>
    <row r="440" spans="1:7" ht="12">
      <c r="A440" s="41">
        <v>45</v>
      </c>
      <c r="B440" s="24"/>
      <c r="C440" s="2"/>
      <c r="D440" s="22" t="s">
        <v>197</v>
      </c>
      <c r="E440" s="2"/>
      <c r="F440" s="39">
        <v>408000</v>
      </c>
      <c r="G440" s="140">
        <v>20400</v>
      </c>
    </row>
    <row r="441" spans="1:7" ht="12">
      <c r="A441" s="41">
        <v>46</v>
      </c>
      <c r="B441" s="24"/>
      <c r="C441" s="2"/>
      <c r="D441" s="22" t="s">
        <v>87</v>
      </c>
      <c r="E441" s="2"/>
      <c r="F441" s="39">
        <v>1600000</v>
      </c>
      <c r="G441" s="140">
        <v>80000</v>
      </c>
    </row>
    <row r="442" spans="1:7" ht="12">
      <c r="A442" s="41"/>
      <c r="B442" s="24"/>
      <c r="C442" s="2"/>
      <c r="E442" s="2"/>
      <c r="F442" s="39"/>
      <c r="G442" s="140"/>
    </row>
    <row r="443" spans="1:7" ht="12">
      <c r="A443" s="41"/>
      <c r="B443" s="24"/>
      <c r="C443" s="2"/>
      <c r="D443" s="25" t="s">
        <v>258</v>
      </c>
      <c r="E443" s="2"/>
      <c r="F443" s="39"/>
      <c r="G443" s="140"/>
    </row>
    <row r="444" spans="1:7" ht="12">
      <c r="A444" s="41">
        <v>47</v>
      </c>
      <c r="B444" s="24"/>
      <c r="C444" s="2"/>
      <c r="D444" s="160" t="s">
        <v>245</v>
      </c>
      <c r="E444" s="2"/>
      <c r="F444" s="39">
        <v>4568000</v>
      </c>
      <c r="G444" s="140">
        <v>228400</v>
      </c>
    </row>
    <row r="445" spans="1:7" ht="12">
      <c r="A445" s="41">
        <v>48</v>
      </c>
      <c r="B445" s="24"/>
      <c r="C445" s="2"/>
      <c r="D445" s="22" t="s">
        <v>197</v>
      </c>
      <c r="E445" s="2"/>
      <c r="F445" s="39">
        <v>1000000</v>
      </c>
      <c r="G445" s="140">
        <v>50000</v>
      </c>
    </row>
    <row r="446" spans="1:7" ht="12">
      <c r="A446" s="41">
        <v>49</v>
      </c>
      <c r="B446" s="24"/>
      <c r="C446" s="2"/>
      <c r="D446" s="22" t="s">
        <v>87</v>
      </c>
      <c r="E446" s="2"/>
      <c r="F446" s="39">
        <v>1100000</v>
      </c>
      <c r="G446" s="140">
        <v>55000</v>
      </c>
    </row>
    <row r="447" spans="1:7" ht="12">
      <c r="A447" s="41"/>
      <c r="B447" s="24"/>
      <c r="C447" s="2"/>
      <c r="E447" s="2"/>
      <c r="F447" s="39"/>
      <c r="G447" s="140"/>
    </row>
    <row r="448" spans="1:7" ht="12">
      <c r="A448" s="41"/>
      <c r="B448" s="24" t="s">
        <v>52</v>
      </c>
      <c r="C448" s="2"/>
      <c r="D448" s="112" t="s">
        <v>90</v>
      </c>
      <c r="E448" s="2"/>
      <c r="F448" s="39"/>
      <c r="G448" s="140"/>
    </row>
    <row r="449" spans="1:7" ht="12">
      <c r="A449" s="41"/>
      <c r="B449" s="24"/>
      <c r="C449" s="2"/>
      <c r="D449" s="25" t="s">
        <v>259</v>
      </c>
      <c r="E449" s="2"/>
      <c r="F449" s="39"/>
      <c r="G449" s="140"/>
    </row>
    <row r="450" spans="1:7" ht="12">
      <c r="A450" s="41">
        <v>50</v>
      </c>
      <c r="B450" s="24"/>
      <c r="C450" s="2"/>
      <c r="D450" s="160" t="s">
        <v>245</v>
      </c>
      <c r="E450" s="2"/>
      <c r="F450" s="39">
        <v>1210480</v>
      </c>
      <c r="G450" s="140">
        <v>60524</v>
      </c>
    </row>
    <row r="451" spans="1:7" ht="12">
      <c r="A451" s="41">
        <v>51</v>
      </c>
      <c r="B451" s="24"/>
      <c r="C451" s="2"/>
      <c r="D451" s="22" t="s">
        <v>197</v>
      </c>
      <c r="E451" s="2"/>
      <c r="F451" s="39">
        <v>200000</v>
      </c>
      <c r="G451" s="140">
        <v>10000</v>
      </c>
    </row>
    <row r="452" spans="1:7" ht="12">
      <c r="A452" s="41">
        <v>52</v>
      </c>
      <c r="B452" s="24"/>
      <c r="C452" s="2"/>
      <c r="D452" s="22" t="s">
        <v>87</v>
      </c>
      <c r="E452" s="2"/>
      <c r="F452" s="39">
        <v>280000</v>
      </c>
      <c r="G452" s="140">
        <v>14000</v>
      </c>
    </row>
    <row r="453" spans="1:7" ht="12">
      <c r="A453" s="41"/>
      <c r="B453" s="24"/>
      <c r="C453" s="2"/>
      <c r="E453" s="2"/>
      <c r="F453" s="39"/>
      <c r="G453" s="140"/>
    </row>
    <row r="454" spans="1:7" ht="12">
      <c r="A454" s="41"/>
      <c r="B454" s="24"/>
      <c r="C454" s="2"/>
      <c r="D454" s="25" t="s">
        <v>226</v>
      </c>
      <c r="E454" s="2"/>
      <c r="F454" s="39"/>
      <c r="G454" s="140"/>
    </row>
    <row r="455" spans="1:7" ht="12">
      <c r="A455" s="41">
        <v>53</v>
      </c>
      <c r="B455" s="24"/>
      <c r="C455" s="2"/>
      <c r="D455" s="22" t="s">
        <v>261</v>
      </c>
      <c r="E455" s="2"/>
      <c r="F455" s="39">
        <v>3600000</v>
      </c>
      <c r="G455" s="140">
        <v>180000</v>
      </c>
    </row>
    <row r="456" spans="1:7" ht="12">
      <c r="A456" s="41">
        <v>54</v>
      </c>
      <c r="B456" s="24"/>
      <c r="C456" s="2"/>
      <c r="D456" s="22" t="s">
        <v>262</v>
      </c>
      <c r="E456" s="2"/>
      <c r="F456" s="39">
        <v>1000000</v>
      </c>
      <c r="G456" s="140">
        <v>50000</v>
      </c>
    </row>
    <row r="457" spans="1:7" ht="12">
      <c r="A457" s="41"/>
      <c r="B457" s="24"/>
      <c r="C457" s="2"/>
      <c r="E457" s="2"/>
      <c r="F457" s="39"/>
      <c r="G457" s="140"/>
    </row>
    <row r="458" spans="1:7" ht="12">
      <c r="A458" s="41"/>
      <c r="B458" s="24"/>
      <c r="C458" s="2"/>
      <c r="E458" s="2"/>
      <c r="F458" s="39"/>
      <c r="G458" s="140"/>
    </row>
    <row r="459" spans="1:7" ht="12.75" thickBot="1">
      <c r="A459" s="27"/>
      <c r="B459" s="2"/>
      <c r="C459" s="2"/>
      <c r="D459" s="45" t="s">
        <v>54</v>
      </c>
      <c r="E459" s="46"/>
      <c r="F459" s="81">
        <f>SUM(F411:F458)</f>
        <v>39130480</v>
      </c>
      <c r="G459" s="141">
        <f>SUM(G411:G457)</f>
        <v>1956524</v>
      </c>
    </row>
    <row r="460" spans="1:7" ht="6.75" customHeight="1">
      <c r="A460" s="27"/>
      <c r="B460" s="2"/>
      <c r="C460" s="2"/>
      <c r="E460" s="2"/>
      <c r="F460" s="39"/>
      <c r="G460" s="140"/>
    </row>
    <row r="461" spans="1:7" ht="12">
      <c r="A461" s="41"/>
      <c r="B461" s="24" t="s">
        <v>55</v>
      </c>
      <c r="C461" s="2"/>
      <c r="D461" s="125" t="s">
        <v>184</v>
      </c>
      <c r="E461" s="2"/>
      <c r="F461" s="39"/>
      <c r="G461" s="140"/>
    </row>
    <row r="462" spans="1:7" ht="12">
      <c r="A462" s="41"/>
      <c r="B462" s="24"/>
      <c r="C462" s="2"/>
      <c r="D462" s="125" t="s">
        <v>137</v>
      </c>
      <c r="E462" s="2"/>
      <c r="F462" s="39"/>
      <c r="G462" s="140"/>
    </row>
    <row r="463" spans="1:7" ht="12">
      <c r="A463" s="41"/>
      <c r="B463" s="24"/>
      <c r="C463" s="2"/>
      <c r="D463" s="105"/>
      <c r="E463" s="2"/>
      <c r="F463" s="39"/>
      <c r="G463" s="140"/>
    </row>
    <row r="464" spans="1:7" ht="12">
      <c r="A464" s="41">
        <v>55</v>
      </c>
      <c r="B464" s="24" t="s">
        <v>56</v>
      </c>
      <c r="C464" s="2"/>
      <c r="D464" s="22" t="s">
        <v>263</v>
      </c>
      <c r="E464" s="2"/>
      <c r="F464" s="39">
        <v>4000000</v>
      </c>
      <c r="G464" s="140">
        <v>200000</v>
      </c>
    </row>
    <row r="465" spans="1:7" ht="12">
      <c r="A465" s="41">
        <v>56</v>
      </c>
      <c r="B465" s="24"/>
      <c r="C465" s="2"/>
      <c r="D465" s="22" t="s">
        <v>264</v>
      </c>
      <c r="E465" s="2"/>
      <c r="F465" s="39">
        <v>12000000</v>
      </c>
      <c r="G465" s="140">
        <v>600000</v>
      </c>
    </row>
    <row r="466" spans="1:7" ht="7.5" customHeight="1">
      <c r="A466" s="41"/>
      <c r="B466" s="24"/>
      <c r="C466" s="2"/>
      <c r="E466" s="2"/>
      <c r="F466" s="39"/>
      <c r="G466" s="140"/>
    </row>
    <row r="467" spans="1:7" ht="0.75" customHeight="1" thickBot="1">
      <c r="A467" s="18"/>
      <c r="B467" s="19"/>
      <c r="C467" s="7"/>
      <c r="D467" s="47"/>
      <c r="E467" s="7"/>
      <c r="F467" s="9"/>
      <c r="G467" s="144"/>
    </row>
    <row r="468" spans="1:8" ht="12.75" thickBot="1">
      <c r="A468" s="24"/>
      <c r="B468" s="24"/>
      <c r="C468" s="2"/>
      <c r="D468" s="2"/>
      <c r="E468" s="2"/>
      <c r="F468" s="39"/>
      <c r="G468" s="147"/>
      <c r="H468" s="2"/>
    </row>
    <row r="469" spans="1:8" ht="12.75" hidden="1" thickBot="1">
      <c r="A469" s="24"/>
      <c r="B469" s="24"/>
      <c r="C469" s="2"/>
      <c r="D469" s="2"/>
      <c r="E469" s="2"/>
      <c r="F469" s="39"/>
      <c r="G469" s="147"/>
      <c r="H469" s="2"/>
    </row>
    <row r="470" spans="1:8" ht="12.75">
      <c r="A470" s="84" t="s">
        <v>140</v>
      </c>
      <c r="B470" s="85" t="s">
        <v>193</v>
      </c>
      <c r="C470" s="86"/>
      <c r="D470" s="87" t="s">
        <v>142</v>
      </c>
      <c r="E470" s="86"/>
      <c r="F470" s="88" t="s">
        <v>0</v>
      </c>
      <c r="G470" s="137" t="s">
        <v>129</v>
      </c>
      <c r="H470" s="2"/>
    </row>
    <row r="471" spans="1:8" ht="12">
      <c r="A471" s="89" t="s">
        <v>141</v>
      </c>
      <c r="B471" s="90" t="s">
        <v>323</v>
      </c>
      <c r="C471" s="91"/>
      <c r="D471" s="92"/>
      <c r="E471" s="91"/>
      <c r="F471" s="93" t="s">
        <v>2</v>
      </c>
      <c r="G471" s="138" t="s">
        <v>130</v>
      </c>
      <c r="H471" s="2"/>
    </row>
    <row r="472" spans="1:8" ht="12" customHeight="1" thickBot="1">
      <c r="A472" s="94">
        <v>1</v>
      </c>
      <c r="B472" s="95">
        <v>2</v>
      </c>
      <c r="C472" s="95"/>
      <c r="D472" s="96">
        <v>3</v>
      </c>
      <c r="E472" s="95"/>
      <c r="F472" s="97">
        <v>4</v>
      </c>
      <c r="G472" s="139">
        <v>5</v>
      </c>
      <c r="H472" s="2"/>
    </row>
    <row r="473" spans="1:8" ht="4.5" customHeight="1" hidden="1">
      <c r="A473" s="59"/>
      <c r="B473" s="24"/>
      <c r="C473" s="2"/>
      <c r="D473" s="2"/>
      <c r="E473" s="2"/>
      <c r="F473" s="39"/>
      <c r="G473" s="140"/>
      <c r="H473" s="2"/>
    </row>
    <row r="474" spans="1:8" ht="0.75" customHeight="1" hidden="1">
      <c r="A474" s="59"/>
      <c r="B474" s="24"/>
      <c r="C474" s="2"/>
      <c r="D474" s="2"/>
      <c r="E474" s="2"/>
      <c r="F474" s="39"/>
      <c r="G474" s="140"/>
      <c r="H474" s="2"/>
    </row>
    <row r="475" spans="1:8" ht="0.75" customHeight="1" hidden="1">
      <c r="A475" s="59"/>
      <c r="B475" s="24"/>
      <c r="C475" s="2"/>
      <c r="D475" s="2"/>
      <c r="E475" s="2"/>
      <c r="F475" s="39"/>
      <c r="G475" s="140"/>
      <c r="H475" s="2"/>
    </row>
    <row r="476" spans="1:8" ht="0.75" customHeight="1" hidden="1">
      <c r="A476" s="59"/>
      <c r="B476" s="24"/>
      <c r="C476" s="2"/>
      <c r="D476" s="2"/>
      <c r="E476" s="2"/>
      <c r="F476" s="39"/>
      <c r="G476" s="140"/>
      <c r="H476" s="2"/>
    </row>
    <row r="477" spans="1:8" ht="12.75" customHeight="1">
      <c r="A477" s="59"/>
      <c r="B477" s="23"/>
      <c r="C477" s="2"/>
      <c r="D477" s="2"/>
      <c r="E477" s="2"/>
      <c r="F477" s="108"/>
      <c r="G477" s="140"/>
      <c r="H477" s="2"/>
    </row>
    <row r="478" spans="1:7" ht="12">
      <c r="A478" s="41"/>
      <c r="B478" s="24" t="s">
        <v>57</v>
      </c>
      <c r="C478" s="2"/>
      <c r="D478" s="125" t="s">
        <v>265</v>
      </c>
      <c r="E478" s="2"/>
      <c r="F478" s="39"/>
      <c r="G478" s="140"/>
    </row>
    <row r="479" spans="1:7" ht="12">
      <c r="A479" s="41"/>
      <c r="B479" s="24"/>
      <c r="C479" s="2"/>
      <c r="D479" s="125"/>
      <c r="E479" s="2"/>
      <c r="F479" s="39"/>
      <c r="G479" s="140"/>
    </row>
    <row r="480" spans="1:7" ht="9" customHeight="1">
      <c r="A480" s="41"/>
      <c r="B480" s="24"/>
      <c r="C480" s="2"/>
      <c r="E480" s="2"/>
      <c r="F480" s="39"/>
      <c r="G480" s="140"/>
    </row>
    <row r="481" spans="1:7" ht="12" hidden="1">
      <c r="A481" s="41"/>
      <c r="B481" s="24"/>
      <c r="C481" s="2"/>
      <c r="E481" s="2"/>
      <c r="F481" s="39"/>
      <c r="G481" s="140"/>
    </row>
    <row r="482" spans="1:7" ht="12" hidden="1">
      <c r="A482" s="41"/>
      <c r="B482" s="24"/>
      <c r="C482" s="2"/>
      <c r="E482" s="2"/>
      <c r="F482" s="39"/>
      <c r="G482" s="140"/>
    </row>
    <row r="483" spans="1:7" ht="16.5" customHeight="1">
      <c r="A483" s="41"/>
      <c r="B483" s="24"/>
      <c r="C483" s="2"/>
      <c r="D483" s="25" t="s">
        <v>227</v>
      </c>
      <c r="E483" s="2"/>
      <c r="F483" s="39"/>
      <c r="G483" s="140"/>
    </row>
    <row r="484" spans="1:7" ht="15" customHeight="1">
      <c r="A484" s="41">
        <v>57</v>
      </c>
      <c r="B484" s="24"/>
      <c r="C484" s="2"/>
      <c r="D484" s="22" t="s">
        <v>245</v>
      </c>
      <c r="E484" s="2"/>
      <c r="F484" s="39">
        <v>1937800</v>
      </c>
      <c r="G484" s="140">
        <v>96890</v>
      </c>
    </row>
    <row r="485" spans="1:7" ht="15" customHeight="1">
      <c r="A485" s="41">
        <v>58</v>
      </c>
      <c r="B485" s="24"/>
      <c r="C485" s="2"/>
      <c r="D485" s="22" t="s">
        <v>197</v>
      </c>
      <c r="E485" s="2"/>
      <c r="F485" s="39">
        <v>154000</v>
      </c>
      <c r="G485" s="140">
        <v>7700</v>
      </c>
    </row>
    <row r="486" spans="1:7" ht="15" customHeight="1">
      <c r="A486" s="41">
        <v>59</v>
      </c>
      <c r="B486" s="24"/>
      <c r="C486" s="2"/>
      <c r="D486" s="22" t="s">
        <v>87</v>
      </c>
      <c r="E486" s="2"/>
      <c r="F486" s="39">
        <v>220000</v>
      </c>
      <c r="G486" s="140">
        <v>11000</v>
      </c>
    </row>
    <row r="487" spans="1:7" ht="15" customHeight="1">
      <c r="A487" s="41">
        <v>60</v>
      </c>
      <c r="B487" s="24"/>
      <c r="C487" s="2"/>
      <c r="D487" s="29" t="s">
        <v>91</v>
      </c>
      <c r="E487" s="2"/>
      <c r="F487" s="39">
        <v>2097600</v>
      </c>
      <c r="G487" s="140">
        <v>104880</v>
      </c>
    </row>
    <row r="488" spans="1:7" ht="15" customHeight="1">
      <c r="A488" s="41">
        <v>61</v>
      </c>
      <c r="B488" s="24"/>
      <c r="C488" s="2"/>
      <c r="D488" s="22" t="s">
        <v>203</v>
      </c>
      <c r="E488" s="2"/>
      <c r="F488" s="39">
        <v>680200</v>
      </c>
      <c r="G488" s="140">
        <v>34010</v>
      </c>
    </row>
    <row r="489" spans="1:7" ht="15" customHeight="1">
      <c r="A489" s="41">
        <v>62</v>
      </c>
      <c r="B489" s="24"/>
      <c r="C489" s="2"/>
      <c r="D489" s="22" t="s">
        <v>267</v>
      </c>
      <c r="E489" s="2"/>
      <c r="F489" s="39">
        <v>2840500</v>
      </c>
      <c r="G489" s="140">
        <v>142025</v>
      </c>
    </row>
    <row r="490" spans="1:7" ht="12">
      <c r="A490" s="41"/>
      <c r="B490" s="24"/>
      <c r="C490" s="2"/>
      <c r="E490" s="2"/>
      <c r="F490" s="39"/>
      <c r="G490" s="140"/>
    </row>
    <row r="491" spans="1:7" ht="12" hidden="1">
      <c r="A491" s="59"/>
      <c r="B491" s="24"/>
      <c r="C491" s="2"/>
      <c r="D491" s="2"/>
      <c r="E491" s="2"/>
      <c r="F491" s="39"/>
      <c r="G491" s="140"/>
    </row>
    <row r="492" spans="1:7" ht="11.25" customHeight="1" hidden="1">
      <c r="A492" s="59"/>
      <c r="B492" s="24"/>
      <c r="C492" s="2"/>
      <c r="D492" s="2"/>
      <c r="E492" s="2"/>
      <c r="F492" s="39"/>
      <c r="G492" s="140"/>
    </row>
    <row r="493" spans="1:7" ht="12" customHeight="1" hidden="1">
      <c r="A493" s="59"/>
      <c r="B493" s="24"/>
      <c r="C493" s="2"/>
      <c r="D493" s="2"/>
      <c r="E493" s="2"/>
      <c r="F493" s="39"/>
      <c r="G493" s="140"/>
    </row>
    <row r="494" spans="1:7" ht="11.25" customHeight="1" hidden="1">
      <c r="A494" s="59"/>
      <c r="B494" s="24"/>
      <c r="C494" s="2"/>
      <c r="D494" s="2"/>
      <c r="E494" s="2"/>
      <c r="F494" s="39"/>
      <c r="G494" s="140"/>
    </row>
    <row r="495" spans="1:7" ht="12" customHeight="1" hidden="1">
      <c r="A495" s="59"/>
      <c r="B495" s="24"/>
      <c r="C495" s="2"/>
      <c r="D495" s="2"/>
      <c r="E495" s="2"/>
      <c r="F495" s="39"/>
      <c r="G495" s="140"/>
    </row>
    <row r="496" spans="1:7" ht="12" customHeight="1" hidden="1">
      <c r="A496" s="59"/>
      <c r="B496" s="24"/>
      <c r="C496" s="2"/>
      <c r="D496" s="2"/>
      <c r="E496" s="2"/>
      <c r="F496" s="39"/>
      <c r="G496" s="140"/>
    </row>
    <row r="497" spans="1:7" ht="12" customHeight="1" hidden="1">
      <c r="A497" s="59"/>
      <c r="B497" s="24"/>
      <c r="C497" s="2"/>
      <c r="D497" s="2"/>
      <c r="E497" s="2"/>
      <c r="F497" s="39"/>
      <c r="G497" s="140"/>
    </row>
    <row r="498" spans="1:7" ht="12.75" customHeight="1" hidden="1">
      <c r="A498" s="59"/>
      <c r="B498" s="24"/>
      <c r="C498" s="2"/>
      <c r="D498" s="2"/>
      <c r="E498" s="2"/>
      <c r="F498" s="39"/>
      <c r="G498" s="140"/>
    </row>
    <row r="499" spans="1:7" ht="12.75" hidden="1">
      <c r="A499" s="106"/>
      <c r="B499" s="100"/>
      <c r="C499" s="101"/>
      <c r="D499" s="102"/>
      <c r="E499" s="101"/>
      <c r="F499" s="103"/>
      <c r="G499" s="138"/>
    </row>
    <row r="500" spans="1:7" ht="12" hidden="1">
      <c r="A500" s="106"/>
      <c r="B500" s="100"/>
      <c r="C500" s="101"/>
      <c r="D500" s="101"/>
      <c r="E500" s="101"/>
      <c r="F500" s="103"/>
      <c r="G500" s="138"/>
    </row>
    <row r="501" spans="1:7" ht="12" hidden="1">
      <c r="A501" s="106"/>
      <c r="B501" s="100"/>
      <c r="C501" s="100"/>
      <c r="D501" s="100"/>
      <c r="E501" s="100"/>
      <c r="F501" s="103"/>
      <c r="G501" s="138"/>
    </row>
    <row r="502" spans="1:7" ht="12" hidden="1">
      <c r="A502" s="59"/>
      <c r="B502" s="24"/>
      <c r="C502" s="24"/>
      <c r="D502" s="24"/>
      <c r="E502" s="24"/>
      <c r="F502" s="79"/>
      <c r="G502" s="140"/>
    </row>
    <row r="503" spans="1:7" ht="12">
      <c r="A503" s="41"/>
      <c r="B503" s="24" t="s">
        <v>58</v>
      </c>
      <c r="C503" s="2"/>
      <c r="D503" s="125" t="s">
        <v>186</v>
      </c>
      <c r="E503" s="2"/>
      <c r="F503" s="39"/>
      <c r="G503" s="140"/>
    </row>
    <row r="504" spans="1:7" ht="12">
      <c r="A504" s="41"/>
      <c r="B504" s="24"/>
      <c r="C504" s="2"/>
      <c r="E504" s="2"/>
      <c r="F504" s="39"/>
      <c r="G504" s="140"/>
    </row>
    <row r="505" spans="1:7" ht="15" customHeight="1">
      <c r="A505" s="41">
        <v>63</v>
      </c>
      <c r="B505" s="24"/>
      <c r="C505" s="2"/>
      <c r="D505" s="22" t="s">
        <v>204</v>
      </c>
      <c r="E505" s="2"/>
      <c r="F505" s="39">
        <v>20000000</v>
      </c>
      <c r="G505" s="140">
        <v>1000000</v>
      </c>
    </row>
    <row r="506" spans="1:7" ht="12">
      <c r="A506" s="41"/>
      <c r="B506" s="24"/>
      <c r="C506" s="2"/>
      <c r="E506" s="2"/>
      <c r="F506" s="39"/>
      <c r="G506" s="140"/>
    </row>
    <row r="507" spans="1:7" ht="18" customHeight="1" thickBot="1">
      <c r="A507" s="41"/>
      <c r="B507" s="24"/>
      <c r="C507" s="2"/>
      <c r="D507" s="45" t="s">
        <v>59</v>
      </c>
      <c r="E507" s="46"/>
      <c r="F507" s="81">
        <f>F464+F465+F484+F485+F486+F487+F488+F489+F505</f>
        <v>43930100</v>
      </c>
      <c r="G507" s="81">
        <f>G464+G465+G484+G485+G486+G487+G488+G489+G505</f>
        <v>2196505</v>
      </c>
    </row>
    <row r="508" spans="1:7" ht="12">
      <c r="A508" s="27"/>
      <c r="B508" s="2"/>
      <c r="C508" s="2"/>
      <c r="E508" s="2"/>
      <c r="F508" s="39"/>
      <c r="G508" s="140"/>
    </row>
    <row r="509" spans="1:7" ht="12">
      <c r="A509" s="41"/>
      <c r="B509" s="24" t="s">
        <v>60</v>
      </c>
      <c r="C509" s="2"/>
      <c r="D509" s="125" t="s">
        <v>92</v>
      </c>
      <c r="E509" s="2"/>
      <c r="F509" s="39"/>
      <c r="G509" s="140"/>
    </row>
    <row r="510" spans="1:7" ht="12">
      <c r="A510" s="41"/>
      <c r="B510" s="24"/>
      <c r="C510" s="2"/>
      <c r="E510" s="2"/>
      <c r="F510" s="39"/>
      <c r="G510" s="140"/>
    </row>
    <row r="511" spans="1:7" ht="15" customHeight="1">
      <c r="A511" s="41">
        <v>64</v>
      </c>
      <c r="B511" s="24" t="s">
        <v>62</v>
      </c>
      <c r="C511" s="2"/>
      <c r="D511" s="22" t="s">
        <v>216</v>
      </c>
      <c r="E511" s="2"/>
      <c r="F511" s="39">
        <v>2856000</v>
      </c>
      <c r="G511" s="140">
        <v>142800</v>
      </c>
    </row>
    <row r="512" spans="1:7" ht="12">
      <c r="A512" s="41"/>
      <c r="B512" s="24"/>
      <c r="C512" s="2"/>
      <c r="E512" s="2"/>
      <c r="F512" s="39"/>
      <c r="G512" s="140"/>
    </row>
    <row r="513" spans="1:7" ht="12.75" thickBot="1">
      <c r="A513" s="41"/>
      <c r="B513" s="24"/>
      <c r="C513" s="2"/>
      <c r="D513" s="45" t="s">
        <v>63</v>
      </c>
      <c r="E513" s="57"/>
      <c r="F513" s="81">
        <f>SUM(F511:F512)</f>
        <v>2856000</v>
      </c>
      <c r="G513" s="141">
        <f>SUM(G511:G512)</f>
        <v>142800</v>
      </c>
    </row>
    <row r="514" spans="1:7" ht="12">
      <c r="A514" s="41"/>
      <c r="B514" s="24"/>
      <c r="C514" s="2"/>
      <c r="E514" s="2"/>
      <c r="F514" s="39"/>
      <c r="G514" s="140"/>
    </row>
    <row r="515" spans="1:7" ht="12">
      <c r="A515" s="41"/>
      <c r="B515" s="24" t="s">
        <v>93</v>
      </c>
      <c r="C515" s="2"/>
      <c r="D515" s="125" t="s">
        <v>94</v>
      </c>
      <c r="E515" s="2"/>
      <c r="F515" s="39"/>
      <c r="G515" s="140"/>
    </row>
    <row r="516" spans="1:7" ht="12">
      <c r="A516" s="41"/>
      <c r="B516" s="24"/>
      <c r="C516" s="2"/>
      <c r="E516" s="2"/>
      <c r="F516" s="39"/>
      <c r="G516" s="140"/>
    </row>
    <row r="517" spans="1:7" ht="15" customHeight="1">
      <c r="A517" s="41">
        <v>65</v>
      </c>
      <c r="B517" s="24" t="s">
        <v>268</v>
      </c>
      <c r="C517" s="2"/>
      <c r="D517" s="22" t="s">
        <v>230</v>
      </c>
      <c r="E517" s="2"/>
      <c r="F517" s="39">
        <v>8480000</v>
      </c>
      <c r="G517" s="140">
        <v>424000</v>
      </c>
    </row>
    <row r="518" spans="1:7" ht="15" customHeight="1">
      <c r="A518" s="41"/>
      <c r="B518" s="24"/>
      <c r="C518" s="2"/>
      <c r="D518" s="22" t="s">
        <v>231</v>
      </c>
      <c r="E518" s="2"/>
      <c r="F518" s="39"/>
      <c r="G518" s="140"/>
    </row>
    <row r="519" spans="1:7" ht="15" customHeight="1">
      <c r="A519" s="41">
        <v>66</v>
      </c>
      <c r="B519" s="24"/>
      <c r="C519" s="2"/>
      <c r="D519" s="22" t="s">
        <v>269</v>
      </c>
      <c r="E519" s="2"/>
      <c r="F519" s="39">
        <v>1346400</v>
      </c>
      <c r="G519" s="140">
        <v>67320</v>
      </c>
    </row>
    <row r="520" spans="1:7" ht="12">
      <c r="A520" s="41"/>
      <c r="B520" s="24"/>
      <c r="C520" s="2"/>
      <c r="E520" s="2"/>
      <c r="F520" s="39"/>
      <c r="G520" s="140"/>
    </row>
    <row r="521" spans="1:7" ht="15.75" customHeight="1" thickBot="1">
      <c r="A521" s="41"/>
      <c r="B521" s="24"/>
      <c r="C521" s="2"/>
      <c r="D521" s="45" t="s">
        <v>95</v>
      </c>
      <c r="E521" s="46"/>
      <c r="F521" s="81">
        <f>SUM(F517:F520)</f>
        <v>9826400</v>
      </c>
      <c r="G521" s="141">
        <f>SUM(G517:G520)</f>
        <v>491320</v>
      </c>
    </row>
    <row r="522" spans="1:7" ht="12">
      <c r="A522" s="41"/>
      <c r="B522" s="24"/>
      <c r="C522" s="2"/>
      <c r="E522" s="2"/>
      <c r="F522" s="39"/>
      <c r="G522" s="140"/>
    </row>
    <row r="523" spans="1:7" ht="13.5" thickBot="1">
      <c r="A523" s="41"/>
      <c r="B523" s="24"/>
      <c r="C523" s="2"/>
      <c r="D523" s="55" t="s">
        <v>96</v>
      </c>
      <c r="E523" s="56"/>
      <c r="F523" s="98">
        <f>F360+F380+F405+F459+F507+F513+F521</f>
        <v>150086480</v>
      </c>
      <c r="G523" s="98">
        <f>G360+G380+G405+G459+G507+G513+G521</f>
        <v>7504324</v>
      </c>
    </row>
    <row r="524" spans="1:7" ht="12.75" thickTop="1">
      <c r="A524" s="41"/>
      <c r="B524" s="24"/>
      <c r="C524" s="2"/>
      <c r="E524" s="2"/>
      <c r="F524" s="39"/>
      <c r="G524" s="140"/>
    </row>
    <row r="525" spans="1:7" ht="12.75">
      <c r="A525" s="41"/>
      <c r="B525" s="24"/>
      <c r="C525" s="2"/>
      <c r="D525" s="54" t="s">
        <v>143</v>
      </c>
      <c r="E525" s="2"/>
      <c r="F525" s="114"/>
      <c r="G525" s="140"/>
    </row>
    <row r="526" spans="1:7" ht="12.75">
      <c r="A526" s="41"/>
      <c r="B526" s="24"/>
      <c r="C526" s="2"/>
      <c r="D526" s="54" t="s">
        <v>144</v>
      </c>
      <c r="E526" s="2"/>
      <c r="F526" s="114"/>
      <c r="G526" s="140"/>
    </row>
    <row r="527" spans="1:7" ht="12">
      <c r="A527" s="41"/>
      <c r="B527" s="24" t="s">
        <v>32</v>
      </c>
      <c r="C527" s="2"/>
      <c r="D527" s="125" t="s">
        <v>31</v>
      </c>
      <c r="E527" s="2"/>
      <c r="F527" s="113"/>
      <c r="G527" s="140"/>
    </row>
    <row r="528" spans="1:7" ht="12">
      <c r="A528" s="41"/>
      <c r="B528" s="24"/>
      <c r="C528" s="2"/>
      <c r="E528" s="2"/>
      <c r="F528" s="99"/>
      <c r="G528" s="140"/>
    </row>
    <row r="529" spans="1:7" ht="15" customHeight="1">
      <c r="A529" s="41">
        <v>67</v>
      </c>
      <c r="B529" s="24" t="s">
        <v>36</v>
      </c>
      <c r="C529" s="2"/>
      <c r="D529" s="22" t="s">
        <v>245</v>
      </c>
      <c r="E529" s="2"/>
      <c r="F529" s="108">
        <v>4037280</v>
      </c>
      <c r="G529" s="140">
        <v>201864</v>
      </c>
    </row>
    <row r="530" spans="1:7" ht="15" customHeight="1">
      <c r="A530" s="41">
        <v>68</v>
      </c>
      <c r="B530" s="24" t="s">
        <v>34</v>
      </c>
      <c r="C530" s="2"/>
      <c r="D530" s="22" t="s">
        <v>197</v>
      </c>
      <c r="E530" s="2"/>
      <c r="F530" s="108">
        <v>500000</v>
      </c>
      <c r="G530" s="140">
        <v>25000</v>
      </c>
    </row>
    <row r="531" spans="1:7" ht="12">
      <c r="A531" s="41"/>
      <c r="B531" s="24"/>
      <c r="C531" s="2"/>
      <c r="E531" s="2"/>
      <c r="F531" s="39"/>
      <c r="G531" s="140"/>
    </row>
    <row r="532" spans="1:7" ht="18" customHeight="1" thickBot="1">
      <c r="A532" s="41"/>
      <c r="B532" s="24"/>
      <c r="C532" s="2"/>
      <c r="D532" s="45" t="s">
        <v>35</v>
      </c>
      <c r="E532" s="57"/>
      <c r="F532" s="81">
        <f>SUM(F529:F531)</f>
        <v>4537280</v>
      </c>
      <c r="G532" s="141">
        <f>SUM(G529:G531)</f>
        <v>226864</v>
      </c>
    </row>
    <row r="533" spans="1:7" ht="9" customHeight="1">
      <c r="A533" s="41"/>
      <c r="B533" s="24"/>
      <c r="C533" s="2"/>
      <c r="E533" s="2"/>
      <c r="F533" s="39"/>
      <c r="G533" s="140"/>
    </row>
    <row r="534" spans="1:7" ht="12">
      <c r="A534" s="41"/>
      <c r="B534" s="24" t="s">
        <v>70</v>
      </c>
      <c r="C534" s="2"/>
      <c r="D534" s="125" t="s">
        <v>37</v>
      </c>
      <c r="E534" s="2"/>
      <c r="F534" s="39"/>
      <c r="G534" s="140"/>
    </row>
    <row r="535" spans="1:7" ht="12">
      <c r="A535" s="41"/>
      <c r="B535" s="24"/>
      <c r="C535" s="2"/>
      <c r="E535" s="2"/>
      <c r="F535" s="39"/>
      <c r="G535" s="140"/>
    </row>
    <row r="536" spans="1:7" ht="15" customHeight="1">
      <c r="A536" s="41">
        <v>69</v>
      </c>
      <c r="B536" s="24" t="s">
        <v>41</v>
      </c>
      <c r="C536" s="2"/>
      <c r="D536" s="22" t="s">
        <v>270</v>
      </c>
      <c r="E536" s="2"/>
      <c r="F536" s="39">
        <v>100000</v>
      </c>
      <c r="G536" s="140">
        <v>5000</v>
      </c>
    </row>
    <row r="537" spans="1:7" ht="12">
      <c r="A537" s="27"/>
      <c r="B537" s="2"/>
      <c r="C537" s="2"/>
      <c r="E537" s="2"/>
      <c r="F537" s="39"/>
      <c r="G537" s="140"/>
    </row>
    <row r="538" spans="1:7" ht="16.5" customHeight="1" thickBot="1">
      <c r="A538" s="27"/>
      <c r="B538" s="2"/>
      <c r="C538" s="2"/>
      <c r="D538" s="45" t="s">
        <v>42</v>
      </c>
      <c r="E538" s="57"/>
      <c r="F538" s="81">
        <f>SUM(F536:F537)</f>
        <v>100000</v>
      </c>
      <c r="G538" s="141">
        <f>SUM(G536:G537)</f>
        <v>5000</v>
      </c>
    </row>
    <row r="539" spans="1:7" ht="8.25" customHeight="1">
      <c r="A539" s="27"/>
      <c r="B539" s="2"/>
      <c r="C539" s="2"/>
      <c r="D539" s="60"/>
      <c r="E539" s="37"/>
      <c r="F539" s="115"/>
      <c r="G539" s="140"/>
    </row>
    <row r="540" spans="1:7" ht="13.5" thickBot="1">
      <c r="A540" s="27"/>
      <c r="B540" s="2"/>
      <c r="C540" s="2"/>
      <c r="D540" s="61" t="s">
        <v>97</v>
      </c>
      <c r="E540" s="62"/>
      <c r="F540" s="98">
        <f>F532+F538</f>
        <v>4637280</v>
      </c>
      <c r="G540" s="98">
        <f>G532+G538</f>
        <v>231864</v>
      </c>
    </row>
    <row r="541" spans="1:7" ht="7.5" customHeight="1" thickTop="1">
      <c r="A541" s="27"/>
      <c r="B541" s="2"/>
      <c r="C541" s="2"/>
      <c r="E541" s="2"/>
      <c r="F541" s="39"/>
      <c r="G541" s="140"/>
    </row>
    <row r="542" spans="1:7" ht="12.75">
      <c r="A542" s="27"/>
      <c r="B542" s="24"/>
      <c r="C542" s="2"/>
      <c r="D542" s="54" t="s">
        <v>145</v>
      </c>
      <c r="E542" s="2"/>
      <c r="F542" s="114"/>
      <c r="G542" s="140"/>
    </row>
    <row r="543" spans="1:7" ht="12.75">
      <c r="A543" s="27"/>
      <c r="B543" s="24"/>
      <c r="C543" s="2"/>
      <c r="D543" s="54" t="s">
        <v>187</v>
      </c>
      <c r="E543" s="2"/>
      <c r="F543" s="114"/>
      <c r="G543" s="140"/>
    </row>
    <row r="544" spans="1:7" ht="12">
      <c r="A544" s="27"/>
      <c r="B544" s="24" t="s">
        <v>32</v>
      </c>
      <c r="C544" s="2"/>
      <c r="D544" s="125" t="s">
        <v>31</v>
      </c>
      <c r="E544" s="2"/>
      <c r="F544" s="113"/>
      <c r="G544" s="140"/>
    </row>
    <row r="545" spans="1:7" ht="12">
      <c r="A545" s="27"/>
      <c r="B545" s="24"/>
      <c r="C545" s="2"/>
      <c r="E545" s="2"/>
      <c r="F545" s="99"/>
      <c r="G545" s="140"/>
    </row>
    <row r="546" spans="1:7" ht="15" customHeight="1">
      <c r="A546" s="41">
        <v>70</v>
      </c>
      <c r="B546" s="24" t="s">
        <v>36</v>
      </c>
      <c r="C546" s="2"/>
      <c r="D546" s="22" t="s">
        <v>245</v>
      </c>
      <c r="E546" s="2"/>
      <c r="F546" s="108">
        <v>2708200</v>
      </c>
      <c r="G546" s="140">
        <v>135410</v>
      </c>
    </row>
    <row r="547" spans="1:7" ht="15" customHeight="1">
      <c r="A547" s="41">
        <v>71</v>
      </c>
      <c r="B547" s="24" t="s">
        <v>34</v>
      </c>
      <c r="C547" s="2"/>
      <c r="D547" s="22" t="s">
        <v>197</v>
      </c>
      <c r="E547" s="2"/>
      <c r="F547" s="108">
        <v>500000</v>
      </c>
      <c r="G547" s="140">
        <v>25000</v>
      </c>
    </row>
    <row r="548" spans="1:7" ht="12">
      <c r="A548" s="41"/>
      <c r="B548" s="24"/>
      <c r="C548" s="2"/>
      <c r="E548" s="2"/>
      <c r="F548" s="99"/>
      <c r="G548" s="140"/>
    </row>
    <row r="549" spans="1:7" ht="18.75" customHeight="1" thickBot="1">
      <c r="A549" s="41"/>
      <c r="B549" s="24"/>
      <c r="C549" s="2"/>
      <c r="D549" s="45" t="s">
        <v>35</v>
      </c>
      <c r="E549" s="46"/>
      <c r="F549" s="81">
        <f>SUM(F546:F548)</f>
        <v>3208200</v>
      </c>
      <c r="G549" s="141">
        <f>SUM(G546:G548)</f>
        <v>160410</v>
      </c>
    </row>
    <row r="550" spans="1:7" ht="12.75" thickBot="1">
      <c r="A550" s="18"/>
      <c r="B550" s="19"/>
      <c r="C550" s="7"/>
      <c r="D550" s="45"/>
      <c r="E550" s="46"/>
      <c r="F550" s="81"/>
      <c r="G550" s="145"/>
    </row>
    <row r="551" spans="1:6" ht="12.75" thickBot="1">
      <c r="A551" s="24"/>
      <c r="B551" s="24"/>
      <c r="C551" s="2"/>
      <c r="D551" s="37"/>
      <c r="E551" s="2"/>
      <c r="F551" s="37"/>
    </row>
    <row r="552" spans="1:6" ht="12.75" hidden="1" thickBot="1">
      <c r="A552" s="24"/>
      <c r="B552" s="24"/>
      <c r="C552" s="2"/>
      <c r="D552" s="37"/>
      <c r="E552" s="2"/>
      <c r="F552" s="37"/>
    </row>
    <row r="553" spans="1:6" ht="0.75" customHeight="1" hidden="1" thickBot="1">
      <c r="A553" s="24"/>
      <c r="B553" s="24"/>
      <c r="C553" s="2"/>
      <c r="D553" s="37"/>
      <c r="E553" s="2"/>
      <c r="F553" s="37"/>
    </row>
    <row r="554" spans="1:6" ht="12" customHeight="1" hidden="1" thickBot="1">
      <c r="A554" s="24"/>
      <c r="B554" s="24"/>
      <c r="C554" s="2"/>
      <c r="D554" s="2"/>
      <c r="E554" s="2"/>
      <c r="F554" s="39"/>
    </row>
    <row r="555" spans="1:6" ht="12" customHeight="1" hidden="1">
      <c r="A555" s="59"/>
      <c r="B555" s="24"/>
      <c r="C555" s="2"/>
      <c r="D555" s="2"/>
      <c r="E555" s="2"/>
      <c r="F555" s="39"/>
    </row>
    <row r="556" spans="1:6" ht="12.75" customHeight="1" hidden="1">
      <c r="A556" s="59"/>
      <c r="B556" s="24"/>
      <c r="C556" s="2"/>
      <c r="D556" s="2"/>
      <c r="E556" s="2"/>
      <c r="F556" s="39"/>
    </row>
    <row r="557" spans="1:7" ht="12.75">
      <c r="A557" s="84" t="s">
        <v>140</v>
      </c>
      <c r="B557" s="85" t="s">
        <v>193</v>
      </c>
      <c r="C557" s="86"/>
      <c r="D557" s="87" t="s">
        <v>142</v>
      </c>
      <c r="E557" s="86"/>
      <c r="F557" s="88" t="s">
        <v>0</v>
      </c>
      <c r="G557" s="137" t="s">
        <v>129</v>
      </c>
    </row>
    <row r="558" spans="1:7" ht="12">
      <c r="A558" s="89" t="s">
        <v>141</v>
      </c>
      <c r="B558" s="90" t="s">
        <v>323</v>
      </c>
      <c r="C558" s="91"/>
      <c r="D558" s="92"/>
      <c r="E558" s="91"/>
      <c r="F558" s="93" t="s">
        <v>2</v>
      </c>
      <c r="G558" s="138" t="s">
        <v>130</v>
      </c>
    </row>
    <row r="559" spans="1:7" ht="12.75" thickBot="1">
      <c r="A559" s="94">
        <v>1</v>
      </c>
      <c r="B559" s="95">
        <v>2</v>
      </c>
      <c r="C559" s="95"/>
      <c r="D559" s="96">
        <v>3</v>
      </c>
      <c r="E559" s="95"/>
      <c r="F559" s="97">
        <v>4</v>
      </c>
      <c r="G559" s="139">
        <v>5</v>
      </c>
    </row>
    <row r="560" spans="1:7" ht="12">
      <c r="A560" s="41"/>
      <c r="B560" s="24"/>
      <c r="C560" s="24"/>
      <c r="D560" s="23"/>
      <c r="E560" s="24"/>
      <c r="F560" s="79"/>
      <c r="G560" s="140"/>
    </row>
    <row r="561" spans="1:7" ht="24">
      <c r="A561" s="41"/>
      <c r="B561" s="24" t="s">
        <v>50</v>
      </c>
      <c r="C561" s="2"/>
      <c r="D561" s="161" t="s">
        <v>273</v>
      </c>
      <c r="E561" s="2"/>
      <c r="F561" s="39"/>
      <c r="G561" s="140"/>
    </row>
    <row r="562" spans="1:7" ht="12">
      <c r="A562" s="41"/>
      <c r="B562" s="24"/>
      <c r="C562" s="2"/>
      <c r="E562" s="2"/>
      <c r="F562" s="39"/>
      <c r="G562" s="140"/>
    </row>
    <row r="563" spans="1:7" ht="15" customHeight="1">
      <c r="A563" s="41">
        <v>72</v>
      </c>
      <c r="B563" s="24"/>
      <c r="C563" s="2"/>
      <c r="D563" s="22" t="s">
        <v>98</v>
      </c>
      <c r="E563" s="2"/>
      <c r="F563" s="39">
        <v>100000</v>
      </c>
      <c r="G563" s="140">
        <v>5000</v>
      </c>
    </row>
    <row r="564" spans="1:7" ht="15" customHeight="1">
      <c r="A564" s="41">
        <v>73</v>
      </c>
      <c r="B564" s="24"/>
      <c r="C564" s="2"/>
      <c r="D564" s="22" t="s">
        <v>205</v>
      </c>
      <c r="E564" s="2"/>
      <c r="F564" s="39">
        <v>180000</v>
      </c>
      <c r="G564" s="140">
        <v>9000</v>
      </c>
    </row>
    <row r="565" spans="1:7" ht="15" customHeight="1">
      <c r="A565" s="41">
        <v>74</v>
      </c>
      <c r="B565" s="24"/>
      <c r="C565" s="2"/>
      <c r="D565" s="22" t="s">
        <v>217</v>
      </c>
      <c r="E565" s="2"/>
      <c r="F565" s="39">
        <v>900000</v>
      </c>
      <c r="G565" s="140">
        <v>45000</v>
      </c>
    </row>
    <row r="566" spans="1:7" ht="15" customHeight="1">
      <c r="A566" s="41">
        <v>75</v>
      </c>
      <c r="B566" s="24"/>
      <c r="C566" s="2"/>
      <c r="D566" s="22" t="s">
        <v>222</v>
      </c>
      <c r="E566" s="2"/>
      <c r="F566" s="39">
        <v>130000</v>
      </c>
      <c r="G566" s="140">
        <v>6500</v>
      </c>
    </row>
    <row r="567" spans="1:7" ht="15" customHeight="1">
      <c r="A567" s="41">
        <v>76</v>
      </c>
      <c r="B567" s="24"/>
      <c r="C567" s="2"/>
      <c r="D567" s="22" t="s">
        <v>271</v>
      </c>
      <c r="E567" s="2"/>
      <c r="F567" s="39">
        <v>3000000</v>
      </c>
      <c r="G567" s="140">
        <v>150000</v>
      </c>
    </row>
    <row r="568" spans="1:7" ht="15" customHeight="1">
      <c r="A568" s="41">
        <v>77</v>
      </c>
      <c r="B568" s="24"/>
      <c r="C568" s="2"/>
      <c r="D568" s="22" t="s">
        <v>206</v>
      </c>
      <c r="E568" s="2"/>
      <c r="F568" s="39">
        <v>500000</v>
      </c>
      <c r="G568" s="140">
        <v>25000</v>
      </c>
    </row>
    <row r="569" spans="1:7" ht="15" customHeight="1">
      <c r="A569" s="41">
        <v>78</v>
      </c>
      <c r="B569" s="24"/>
      <c r="C569" s="2"/>
      <c r="D569" s="22" t="s">
        <v>232</v>
      </c>
      <c r="E569" s="2"/>
      <c r="F569" s="39">
        <v>200000</v>
      </c>
      <c r="G569" s="140">
        <v>10000</v>
      </c>
    </row>
    <row r="570" spans="1:7" ht="15" customHeight="1">
      <c r="A570" s="41">
        <v>79</v>
      </c>
      <c r="B570" s="24"/>
      <c r="C570" s="2"/>
      <c r="D570" s="22" t="s">
        <v>272</v>
      </c>
      <c r="E570" s="2"/>
      <c r="F570" s="39">
        <v>500000</v>
      </c>
      <c r="G570" s="140">
        <v>25000</v>
      </c>
    </row>
    <row r="571" spans="1:7" ht="15" customHeight="1">
      <c r="A571" s="41">
        <v>80</v>
      </c>
      <c r="B571" s="24" t="s">
        <v>51</v>
      </c>
      <c r="C571" s="2"/>
      <c r="D571" s="22" t="s">
        <v>207</v>
      </c>
      <c r="E571" s="2"/>
      <c r="F571" s="39">
        <v>400000</v>
      </c>
      <c r="G571" s="140">
        <v>20000</v>
      </c>
    </row>
    <row r="572" spans="1:7" ht="15" customHeight="1">
      <c r="A572" s="41">
        <v>81</v>
      </c>
      <c r="B572" s="24"/>
      <c r="C572" s="2"/>
      <c r="D572" s="22" t="s">
        <v>99</v>
      </c>
      <c r="E572" s="2"/>
      <c r="F572" s="39">
        <v>200000</v>
      </c>
      <c r="G572" s="140">
        <v>10000</v>
      </c>
    </row>
    <row r="573" spans="1:7" ht="15" customHeight="1">
      <c r="A573" s="41">
        <v>82</v>
      </c>
      <c r="B573" s="24"/>
      <c r="C573" s="2"/>
      <c r="D573" s="22" t="s">
        <v>100</v>
      </c>
      <c r="E573" s="2"/>
      <c r="F573" s="39">
        <v>600000</v>
      </c>
      <c r="G573" s="140">
        <v>30000</v>
      </c>
    </row>
    <row r="574" spans="1:7" ht="12">
      <c r="A574" s="41"/>
      <c r="B574" s="24"/>
      <c r="C574" s="2"/>
      <c r="E574" s="2"/>
      <c r="F574" s="115"/>
      <c r="G574" s="140"/>
    </row>
    <row r="575" spans="1:7" ht="12.75" thickBot="1">
      <c r="A575" s="41"/>
      <c r="B575" s="24"/>
      <c r="C575" s="2"/>
      <c r="D575" s="45" t="s">
        <v>54</v>
      </c>
      <c r="E575" s="46"/>
      <c r="F575" s="81">
        <f>SUM(F562:F574)</f>
        <v>6710000</v>
      </c>
      <c r="G575" s="141">
        <f>SUM(G563:G574)</f>
        <v>335500</v>
      </c>
    </row>
    <row r="576" spans="1:7" ht="12">
      <c r="A576" s="41"/>
      <c r="B576" s="24"/>
      <c r="C576" s="2"/>
      <c r="E576" s="2"/>
      <c r="F576" s="115"/>
      <c r="G576" s="140"/>
    </row>
    <row r="577" spans="1:7" ht="13.5" thickBot="1">
      <c r="A577" s="41"/>
      <c r="B577" s="24"/>
      <c r="C577" s="2"/>
      <c r="D577" s="61" t="s">
        <v>101</v>
      </c>
      <c r="E577" s="56"/>
      <c r="F577" s="98">
        <f>F549+F575</f>
        <v>9918200</v>
      </c>
      <c r="G577" s="173">
        <f>G549+G575</f>
        <v>495910</v>
      </c>
    </row>
    <row r="578" spans="1:7" ht="12.75" thickTop="1">
      <c r="A578" s="41"/>
      <c r="B578" s="24"/>
      <c r="C578" s="2"/>
      <c r="E578" s="2"/>
      <c r="F578" s="115"/>
      <c r="G578" s="140"/>
    </row>
    <row r="579" spans="1:7" ht="12.75">
      <c r="A579" s="41"/>
      <c r="B579" s="24"/>
      <c r="C579" s="2"/>
      <c r="D579" s="54" t="s">
        <v>102</v>
      </c>
      <c r="E579" s="2"/>
      <c r="F579" s="39"/>
      <c r="G579" s="140"/>
    </row>
    <row r="580" spans="1:7" ht="12.75">
      <c r="A580" s="41"/>
      <c r="B580" s="24"/>
      <c r="C580" s="2"/>
      <c r="D580" s="54" t="s">
        <v>103</v>
      </c>
      <c r="E580" s="2"/>
      <c r="F580" s="39"/>
      <c r="G580" s="140"/>
    </row>
    <row r="581" spans="1:7" ht="12">
      <c r="A581" s="41"/>
      <c r="B581" s="24" t="s">
        <v>32</v>
      </c>
      <c r="C581" s="2"/>
      <c r="D581" s="125" t="s">
        <v>31</v>
      </c>
      <c r="E581" s="2"/>
      <c r="F581" s="39"/>
      <c r="G581" s="140"/>
    </row>
    <row r="582" spans="1:7" ht="12">
      <c r="A582" s="41"/>
      <c r="B582" s="24"/>
      <c r="C582" s="2"/>
      <c r="E582" s="2"/>
      <c r="F582" s="39"/>
      <c r="G582" s="140"/>
    </row>
    <row r="583" spans="1:7" ht="15" customHeight="1">
      <c r="A583" s="41">
        <v>83</v>
      </c>
      <c r="B583" s="24" t="s">
        <v>36</v>
      </c>
      <c r="C583" s="2"/>
      <c r="D583" s="22" t="s">
        <v>266</v>
      </c>
      <c r="E583" s="2"/>
      <c r="F583" s="39">
        <v>1802720</v>
      </c>
      <c r="G583" s="140">
        <v>90136</v>
      </c>
    </row>
    <row r="584" spans="1:7" ht="15" customHeight="1">
      <c r="A584" s="41">
        <v>84</v>
      </c>
      <c r="B584" s="24" t="s">
        <v>34</v>
      </c>
      <c r="C584" s="2"/>
      <c r="D584" s="22" t="s">
        <v>197</v>
      </c>
      <c r="E584" s="2"/>
      <c r="F584" s="39">
        <v>500000</v>
      </c>
      <c r="G584" s="140">
        <v>25000</v>
      </c>
    </row>
    <row r="585" spans="1:7" ht="12">
      <c r="A585" s="41"/>
      <c r="B585" s="24"/>
      <c r="C585" s="2"/>
      <c r="E585" s="2"/>
      <c r="F585" s="39"/>
      <c r="G585" s="140"/>
    </row>
    <row r="586" spans="1:7" ht="12.75" thickBot="1">
      <c r="A586" s="27"/>
      <c r="B586" s="24"/>
      <c r="C586" s="2"/>
      <c r="D586" s="45" t="s">
        <v>35</v>
      </c>
      <c r="E586" s="46"/>
      <c r="F586" s="81">
        <f>SUM(F583:F585)</f>
        <v>2302720</v>
      </c>
      <c r="G586" s="141">
        <f>SUM(G583:G585)</f>
        <v>115136</v>
      </c>
    </row>
    <row r="587" spans="1:7" ht="12">
      <c r="A587" s="27"/>
      <c r="B587" s="24"/>
      <c r="C587" s="2"/>
      <c r="E587" s="2"/>
      <c r="F587" s="39"/>
      <c r="G587" s="140"/>
    </row>
    <row r="588" spans="1:7" ht="12" hidden="1">
      <c r="A588" s="21"/>
      <c r="B588" s="24"/>
      <c r="C588" s="2"/>
      <c r="D588" s="124"/>
      <c r="E588" s="2"/>
      <c r="F588" s="39"/>
      <c r="G588" s="148"/>
    </row>
    <row r="589" spans="1:7" ht="12" hidden="1">
      <c r="A589" s="21"/>
      <c r="B589" s="2"/>
      <c r="C589" s="2"/>
      <c r="D589" s="2"/>
      <c r="E589" s="2"/>
      <c r="F589" s="39"/>
      <c r="G589" s="148"/>
    </row>
    <row r="590" spans="1:7" ht="12" hidden="1">
      <c r="A590" s="59"/>
      <c r="B590" s="24"/>
      <c r="C590" s="2"/>
      <c r="D590" s="2"/>
      <c r="E590" s="2"/>
      <c r="F590" s="39"/>
      <c r="G590" s="148"/>
    </row>
    <row r="591" spans="1:7" ht="12" hidden="1">
      <c r="A591" s="59"/>
      <c r="B591" s="24"/>
      <c r="C591" s="2"/>
      <c r="D591" s="2"/>
      <c r="E591" s="2"/>
      <c r="F591" s="39"/>
      <c r="G591" s="148"/>
    </row>
    <row r="592" spans="1:7" ht="12" hidden="1">
      <c r="A592" s="59"/>
      <c r="B592" s="24"/>
      <c r="C592" s="2"/>
      <c r="D592" s="37"/>
      <c r="E592" s="37"/>
      <c r="F592" s="115"/>
      <c r="G592" s="148"/>
    </row>
    <row r="593" spans="1:7" ht="12" hidden="1">
      <c r="A593" s="59"/>
      <c r="B593" s="24"/>
      <c r="C593" s="2"/>
      <c r="D593" s="2"/>
      <c r="E593" s="2"/>
      <c r="F593" s="39"/>
      <c r="G593" s="148"/>
    </row>
    <row r="594" spans="1:7" ht="12">
      <c r="A594" s="41"/>
      <c r="B594" s="24" t="s">
        <v>47</v>
      </c>
      <c r="C594" s="2"/>
      <c r="D594" s="125" t="s">
        <v>152</v>
      </c>
      <c r="E594" s="2"/>
      <c r="F594" s="39"/>
      <c r="G594" s="140"/>
    </row>
    <row r="595" spans="1:7" ht="12">
      <c r="A595" s="41"/>
      <c r="B595" s="24"/>
      <c r="C595" s="2"/>
      <c r="D595" s="127"/>
      <c r="E595" s="2"/>
      <c r="F595" s="39"/>
      <c r="G595" s="140"/>
    </row>
    <row r="596" spans="1:7" ht="12">
      <c r="A596" s="41"/>
      <c r="B596" s="24" t="s">
        <v>48</v>
      </c>
      <c r="C596" s="24"/>
      <c r="D596" s="125" t="s">
        <v>49</v>
      </c>
      <c r="E596" s="2"/>
      <c r="F596" s="39"/>
      <c r="G596" s="140"/>
    </row>
    <row r="597" spans="1:7" ht="12">
      <c r="A597" s="41"/>
      <c r="B597" s="24"/>
      <c r="C597" s="2"/>
      <c r="E597" s="2"/>
      <c r="F597" s="39"/>
      <c r="G597" s="140"/>
    </row>
    <row r="598" spans="1:7" ht="15" customHeight="1">
      <c r="A598" s="41">
        <v>85</v>
      </c>
      <c r="B598" s="24"/>
      <c r="C598" s="2"/>
      <c r="D598" s="22" t="s">
        <v>105</v>
      </c>
      <c r="E598" s="2"/>
      <c r="F598" s="39">
        <v>1200000</v>
      </c>
      <c r="G598" s="140">
        <v>60000</v>
      </c>
    </row>
    <row r="599" spans="1:7" ht="15" customHeight="1">
      <c r="A599" s="41">
        <v>86</v>
      </c>
      <c r="B599" s="24"/>
      <c r="C599" s="2"/>
      <c r="D599" s="22" t="s">
        <v>274</v>
      </c>
      <c r="E599" s="2"/>
      <c r="F599" s="39">
        <v>900000</v>
      </c>
      <c r="G599" s="140">
        <v>45000</v>
      </c>
    </row>
    <row r="600" spans="1:7" ht="15" customHeight="1">
      <c r="A600" s="59">
        <v>87</v>
      </c>
      <c r="B600" s="23"/>
      <c r="C600" s="2"/>
      <c r="D600" s="2" t="s">
        <v>275</v>
      </c>
      <c r="E600" s="2"/>
      <c r="F600" s="110">
        <v>500000</v>
      </c>
      <c r="G600" s="140">
        <v>25000</v>
      </c>
    </row>
    <row r="601" spans="1:7" ht="15" customHeight="1">
      <c r="A601" s="41">
        <v>88</v>
      </c>
      <c r="B601" s="24"/>
      <c r="C601" s="2"/>
      <c r="D601" s="22" t="s">
        <v>106</v>
      </c>
      <c r="E601" s="2"/>
      <c r="F601" s="39">
        <v>1100000</v>
      </c>
      <c r="G601" s="140">
        <v>55000</v>
      </c>
    </row>
    <row r="602" spans="1:7" ht="15" customHeight="1">
      <c r="A602" s="41">
        <v>89</v>
      </c>
      <c r="B602" s="24"/>
      <c r="C602" s="2"/>
      <c r="D602" s="22" t="s">
        <v>107</v>
      </c>
      <c r="E602" s="2"/>
      <c r="F602" s="39">
        <v>11000000</v>
      </c>
      <c r="G602" s="140">
        <v>550000</v>
      </c>
    </row>
    <row r="603" spans="1:7" ht="15" customHeight="1">
      <c r="A603" s="41">
        <v>90</v>
      </c>
      <c r="B603" s="24"/>
      <c r="C603" s="2"/>
      <c r="D603" s="22" t="s">
        <v>104</v>
      </c>
      <c r="E603" s="2"/>
      <c r="F603" s="39">
        <v>900000</v>
      </c>
      <c r="G603" s="140">
        <v>45000</v>
      </c>
    </row>
    <row r="604" spans="1:7" ht="12">
      <c r="A604" s="41"/>
      <c r="B604" s="24"/>
      <c r="C604" s="2"/>
      <c r="E604" s="2"/>
      <c r="F604" s="39"/>
      <c r="G604" s="140"/>
    </row>
    <row r="605" spans="1:7" ht="12" hidden="1">
      <c r="A605" s="41"/>
      <c r="B605" s="24"/>
      <c r="C605" s="2"/>
      <c r="E605" s="2"/>
      <c r="F605" s="39"/>
      <c r="G605" s="140"/>
    </row>
    <row r="606" spans="1:7" ht="12.75" thickBot="1">
      <c r="A606" s="41"/>
      <c r="B606" s="24"/>
      <c r="C606" s="2"/>
      <c r="D606" s="45" t="s">
        <v>54</v>
      </c>
      <c r="E606" s="57"/>
      <c r="F606" s="81">
        <f>SUM(F598:F605)</f>
        <v>15600000</v>
      </c>
      <c r="G606" s="141">
        <f>SUM(G598:G605)</f>
        <v>780000</v>
      </c>
    </row>
    <row r="607" spans="1:7" ht="12">
      <c r="A607" s="41"/>
      <c r="B607" s="24"/>
      <c r="C607" s="2"/>
      <c r="E607" s="2"/>
      <c r="F607" s="39"/>
      <c r="G607" s="140"/>
    </row>
    <row r="608" spans="1:7" ht="12">
      <c r="A608" s="41"/>
      <c r="B608" s="24" t="s">
        <v>52</v>
      </c>
      <c r="C608" s="2"/>
      <c r="D608" s="125" t="s">
        <v>108</v>
      </c>
      <c r="E608" s="2"/>
      <c r="F608" s="39"/>
      <c r="G608" s="140"/>
    </row>
    <row r="609" spans="1:7" ht="12">
      <c r="A609" s="41"/>
      <c r="B609" s="24"/>
      <c r="C609" s="2"/>
      <c r="E609" s="2"/>
      <c r="F609" s="39"/>
      <c r="G609" s="140"/>
    </row>
    <row r="610" spans="1:7" ht="15" customHeight="1">
      <c r="A610" s="41">
        <v>91</v>
      </c>
      <c r="B610" s="24" t="s">
        <v>52</v>
      </c>
      <c r="C610" s="2"/>
      <c r="D610" s="22" t="s">
        <v>208</v>
      </c>
      <c r="E610" s="2"/>
      <c r="F610" s="39">
        <v>320000</v>
      </c>
      <c r="G610" s="140">
        <v>16000</v>
      </c>
    </row>
    <row r="611" spans="1:7" ht="15" customHeight="1">
      <c r="A611" s="41"/>
      <c r="B611" s="24"/>
      <c r="C611" s="2"/>
      <c r="D611" s="22" t="s">
        <v>146</v>
      </c>
      <c r="E611" s="2"/>
      <c r="F611" s="39"/>
      <c r="G611" s="140"/>
    </row>
    <row r="612" spans="1:7" ht="15" customHeight="1">
      <c r="A612" s="41">
        <v>92</v>
      </c>
      <c r="B612" s="24"/>
      <c r="C612" s="2"/>
      <c r="D612" s="22" t="s">
        <v>209</v>
      </c>
      <c r="E612" s="2"/>
      <c r="F612" s="39">
        <v>200000</v>
      </c>
      <c r="G612" s="140">
        <v>10000</v>
      </c>
    </row>
    <row r="613" spans="1:7" ht="12">
      <c r="A613" s="41"/>
      <c r="B613" s="24"/>
      <c r="C613" s="2"/>
      <c r="E613" s="2"/>
      <c r="F613" s="39"/>
      <c r="G613" s="140"/>
    </row>
    <row r="614" spans="1:7" ht="12.75" thickBot="1">
      <c r="A614" s="41"/>
      <c r="B614" s="24"/>
      <c r="C614" s="2"/>
      <c r="D614" s="45" t="s">
        <v>54</v>
      </c>
      <c r="E614" s="46"/>
      <c r="F614" s="81">
        <f>SUM(F610:F613)</f>
        <v>520000</v>
      </c>
      <c r="G614" s="141">
        <f>SUM(G610:G613)</f>
        <v>26000</v>
      </c>
    </row>
    <row r="615" spans="1:7" ht="8.25" customHeight="1">
      <c r="A615" s="41"/>
      <c r="B615" s="24"/>
      <c r="C615" s="2"/>
      <c r="E615" s="2"/>
      <c r="F615" s="39"/>
      <c r="G615" s="140"/>
    </row>
    <row r="616" spans="1:7" ht="13.5" thickBot="1">
      <c r="A616" s="41"/>
      <c r="B616" s="24"/>
      <c r="C616" s="2"/>
      <c r="D616" s="63" t="s">
        <v>109</v>
      </c>
      <c r="E616" s="62"/>
      <c r="F616" s="98">
        <f>F586+F606+F614</f>
        <v>18422720</v>
      </c>
      <c r="G616" s="172">
        <f>G586+G606+G614</f>
        <v>921136</v>
      </c>
    </row>
    <row r="617" spans="1:8" ht="13.5" hidden="1" thickTop="1">
      <c r="A617" s="59"/>
      <c r="B617" s="24"/>
      <c r="C617" s="2"/>
      <c r="D617" s="37"/>
      <c r="E617" s="37"/>
      <c r="F617" s="116"/>
      <c r="G617" s="148"/>
      <c r="H617" s="2"/>
    </row>
    <row r="618" spans="1:8" ht="13.5" hidden="1" thickTop="1">
      <c r="A618" s="59"/>
      <c r="B618" s="24"/>
      <c r="C618" s="2"/>
      <c r="D618" s="37"/>
      <c r="E618" s="37"/>
      <c r="F618" s="116"/>
      <c r="G618" s="148"/>
      <c r="H618" s="2"/>
    </row>
    <row r="619" spans="1:8" ht="13.5" hidden="1" thickTop="1">
      <c r="A619" s="59"/>
      <c r="B619" s="24"/>
      <c r="C619" s="2"/>
      <c r="D619" s="37"/>
      <c r="E619" s="37"/>
      <c r="F619" s="116"/>
      <c r="G619" s="148"/>
      <c r="H619" s="2"/>
    </row>
    <row r="620" spans="1:8" ht="13.5" hidden="1" thickTop="1">
      <c r="A620" s="59"/>
      <c r="B620" s="24"/>
      <c r="C620" s="2"/>
      <c r="D620" s="37"/>
      <c r="E620" s="37"/>
      <c r="F620" s="116"/>
      <c r="G620" s="148"/>
      <c r="H620" s="2"/>
    </row>
    <row r="621" spans="1:8" ht="13.5" hidden="1" thickTop="1">
      <c r="A621" s="106"/>
      <c r="B621" s="100"/>
      <c r="C621" s="101"/>
      <c r="D621" s="102"/>
      <c r="E621" s="101"/>
      <c r="F621" s="103"/>
      <c r="G621" s="149"/>
      <c r="H621" s="2"/>
    </row>
    <row r="622" spans="1:8" ht="12.75" hidden="1" thickTop="1">
      <c r="A622" s="106"/>
      <c r="B622" s="100"/>
      <c r="C622" s="101"/>
      <c r="D622" s="101"/>
      <c r="E622" s="101"/>
      <c r="F622" s="103"/>
      <c r="G622" s="149"/>
      <c r="H622" s="2"/>
    </row>
    <row r="623" spans="1:8" ht="12.75" hidden="1" thickTop="1">
      <c r="A623" s="106"/>
      <c r="B623" s="100"/>
      <c r="C623" s="100"/>
      <c r="D623" s="100"/>
      <c r="E623" s="100"/>
      <c r="F623" s="103"/>
      <c r="G623" s="149"/>
      <c r="H623" s="2"/>
    </row>
    <row r="624" spans="1:7" ht="12.75" thickTop="1">
      <c r="A624" s="41"/>
      <c r="B624" s="24"/>
      <c r="C624" s="2"/>
      <c r="E624" s="2"/>
      <c r="F624" s="39"/>
      <c r="G624" s="140"/>
    </row>
    <row r="625" spans="1:7" ht="12.75">
      <c r="A625" s="41"/>
      <c r="B625" s="24"/>
      <c r="C625" s="2"/>
      <c r="D625" s="54" t="s">
        <v>110</v>
      </c>
      <c r="E625" s="2"/>
      <c r="F625" s="39"/>
      <c r="G625" s="140"/>
    </row>
    <row r="626" spans="1:7" ht="0.75" customHeight="1">
      <c r="A626" s="41"/>
      <c r="B626" s="24"/>
      <c r="C626" s="2"/>
      <c r="D626" s="25"/>
      <c r="E626" s="2"/>
      <c r="F626" s="39"/>
      <c r="G626" s="140"/>
    </row>
    <row r="627" spans="1:7" ht="12">
      <c r="A627" s="41"/>
      <c r="B627" s="24" t="s">
        <v>32</v>
      </c>
      <c r="C627" s="2"/>
      <c r="D627" s="125" t="s">
        <v>31</v>
      </c>
      <c r="E627" s="2"/>
      <c r="F627" s="39"/>
      <c r="G627" s="140"/>
    </row>
    <row r="628" spans="1:7" ht="8.25" customHeight="1">
      <c r="A628" s="41"/>
      <c r="B628" s="24"/>
      <c r="C628" s="2"/>
      <c r="E628" s="2"/>
      <c r="F628" s="39"/>
      <c r="G628" s="140"/>
    </row>
    <row r="629" spans="1:7" ht="15" customHeight="1">
      <c r="A629" s="41">
        <v>93</v>
      </c>
      <c r="B629" s="24" t="s">
        <v>36</v>
      </c>
      <c r="C629" s="2"/>
      <c r="D629" s="22" t="s">
        <v>245</v>
      </c>
      <c r="E629" s="2"/>
      <c r="F629" s="39">
        <v>1510560</v>
      </c>
      <c r="G629" s="140">
        <v>75528</v>
      </c>
    </row>
    <row r="630" spans="1:7" ht="15" customHeight="1">
      <c r="A630" s="41">
        <v>94</v>
      </c>
      <c r="B630" s="24" t="s">
        <v>34</v>
      </c>
      <c r="C630" s="2"/>
      <c r="D630" s="22" t="s">
        <v>197</v>
      </c>
      <c r="E630" s="2"/>
      <c r="F630" s="39">
        <v>500000</v>
      </c>
      <c r="G630" s="140">
        <v>25000</v>
      </c>
    </row>
    <row r="631" spans="1:7" ht="12">
      <c r="A631" s="41"/>
      <c r="B631" s="24"/>
      <c r="C631" s="2"/>
      <c r="E631" s="2"/>
      <c r="F631" s="39"/>
      <c r="G631" s="140"/>
    </row>
    <row r="632" spans="1:7" ht="12.75" thickBot="1">
      <c r="A632" s="41"/>
      <c r="B632" s="24"/>
      <c r="C632" s="2"/>
      <c r="D632" s="45" t="s">
        <v>35</v>
      </c>
      <c r="E632" s="46"/>
      <c r="F632" s="81">
        <f>SUM(F629:F631)</f>
        <v>2010560</v>
      </c>
      <c r="G632" s="141">
        <f>SUM(G629:G631)</f>
        <v>100528</v>
      </c>
    </row>
    <row r="633" spans="1:7" ht="12.75" thickBot="1">
      <c r="A633" s="38"/>
      <c r="B633" s="19"/>
      <c r="C633" s="7"/>
      <c r="D633" s="47"/>
      <c r="E633" s="7"/>
      <c r="F633" s="9"/>
      <c r="G633" s="144"/>
    </row>
    <row r="634" spans="1:8" ht="6.75" customHeight="1" thickBot="1">
      <c r="A634" s="2"/>
      <c r="B634" s="24"/>
      <c r="C634" s="2"/>
      <c r="D634" s="2"/>
      <c r="E634" s="2"/>
      <c r="F634" s="39"/>
      <c r="G634" s="147"/>
      <c r="H634" s="2"/>
    </row>
    <row r="635" spans="1:8" ht="12.75">
      <c r="A635" s="84" t="s">
        <v>140</v>
      </c>
      <c r="B635" s="85" t="s">
        <v>193</v>
      </c>
      <c r="C635" s="86"/>
      <c r="D635" s="87" t="s">
        <v>142</v>
      </c>
      <c r="E635" s="86"/>
      <c r="F635" s="88" t="s">
        <v>0</v>
      </c>
      <c r="G635" s="137" t="s">
        <v>129</v>
      </c>
      <c r="H635" s="2"/>
    </row>
    <row r="636" spans="1:8" ht="12">
      <c r="A636" s="89" t="s">
        <v>141</v>
      </c>
      <c r="B636" s="90" t="s">
        <v>323</v>
      </c>
      <c r="C636" s="91"/>
      <c r="D636" s="92"/>
      <c r="E636" s="91"/>
      <c r="F636" s="93" t="s">
        <v>2</v>
      </c>
      <c r="G636" s="138" t="s">
        <v>130</v>
      </c>
      <c r="H636" s="2"/>
    </row>
    <row r="637" spans="1:7" ht="12.75" thickBot="1">
      <c r="A637" s="94">
        <v>1</v>
      </c>
      <c r="B637" s="95">
        <v>2</v>
      </c>
      <c r="C637" s="95"/>
      <c r="D637" s="96">
        <v>3</v>
      </c>
      <c r="E637" s="95"/>
      <c r="F637" s="97">
        <v>4</v>
      </c>
      <c r="G637" s="139">
        <v>5</v>
      </c>
    </row>
    <row r="638" spans="1:7" ht="6" customHeight="1">
      <c r="A638" s="104"/>
      <c r="B638" s="100"/>
      <c r="C638" s="100"/>
      <c r="D638" s="105"/>
      <c r="E638" s="100"/>
      <c r="F638" s="103"/>
      <c r="G638" s="138"/>
    </row>
    <row r="639" spans="1:7" ht="12">
      <c r="A639" s="27"/>
      <c r="B639" s="24" t="s">
        <v>70</v>
      </c>
      <c r="C639" s="2"/>
      <c r="D639" s="125" t="s">
        <v>37</v>
      </c>
      <c r="E639" s="2"/>
      <c r="F639" s="39"/>
      <c r="G639" s="140"/>
    </row>
    <row r="640" spans="1:7" ht="12">
      <c r="A640" s="27"/>
      <c r="B640" s="2"/>
      <c r="C640" s="2"/>
      <c r="E640" s="2"/>
      <c r="F640" s="39"/>
      <c r="G640" s="140"/>
    </row>
    <row r="641" spans="1:7" ht="12">
      <c r="A641" s="41">
        <v>95</v>
      </c>
      <c r="B641" s="24" t="s">
        <v>41</v>
      </c>
      <c r="C641" s="2"/>
      <c r="D641" s="22" t="s">
        <v>324</v>
      </c>
      <c r="E641" s="2"/>
      <c r="F641" s="39">
        <v>76000</v>
      </c>
      <c r="G641" s="140">
        <v>3800</v>
      </c>
    </row>
    <row r="642" spans="1:7" ht="12.75" thickBot="1">
      <c r="A642" s="27"/>
      <c r="B642" s="2"/>
      <c r="C642" s="2"/>
      <c r="D642" s="45" t="s">
        <v>42</v>
      </c>
      <c r="E642" s="46"/>
      <c r="F642" s="81">
        <f>SUM(F641:F641)</f>
        <v>76000</v>
      </c>
      <c r="G642" s="141">
        <f>SUM(G641:G641)</f>
        <v>3800</v>
      </c>
    </row>
    <row r="643" spans="1:7" ht="6.75" customHeight="1">
      <c r="A643" s="27"/>
      <c r="B643" s="2"/>
      <c r="C643" s="2"/>
      <c r="E643" s="2"/>
      <c r="F643" s="39"/>
      <c r="G643" s="140"/>
    </row>
    <row r="644" spans="1:7" ht="12">
      <c r="A644" s="41"/>
      <c r="B644" s="24" t="s">
        <v>52</v>
      </c>
      <c r="C644" s="2"/>
      <c r="D644" s="125" t="s">
        <v>90</v>
      </c>
      <c r="E644" s="2"/>
      <c r="F644" s="39"/>
      <c r="G644" s="140"/>
    </row>
    <row r="645" spans="1:7" ht="12" customHeight="1">
      <c r="A645" s="41">
        <v>96</v>
      </c>
      <c r="B645" s="24" t="s">
        <v>52</v>
      </c>
      <c r="C645" s="2"/>
      <c r="D645" s="22" t="s">
        <v>111</v>
      </c>
      <c r="E645" s="2"/>
      <c r="F645" s="39">
        <v>2000000</v>
      </c>
      <c r="G645" s="140">
        <v>100000</v>
      </c>
    </row>
    <row r="646" spans="1:7" ht="12" customHeight="1">
      <c r="A646" s="41">
        <v>97</v>
      </c>
      <c r="B646" s="24"/>
      <c r="C646" s="2"/>
      <c r="D646" s="22" t="s">
        <v>112</v>
      </c>
      <c r="E646" s="2"/>
      <c r="F646" s="39">
        <v>400000</v>
      </c>
      <c r="G646" s="140">
        <v>20000</v>
      </c>
    </row>
    <row r="647" spans="1:7" ht="12" customHeight="1">
      <c r="A647" s="41">
        <v>98</v>
      </c>
      <c r="B647" s="24"/>
      <c r="C647" s="2"/>
      <c r="D647" s="22" t="s">
        <v>113</v>
      </c>
      <c r="E647" s="2"/>
      <c r="F647" s="39">
        <v>200000</v>
      </c>
      <c r="G647" s="140">
        <v>10000</v>
      </c>
    </row>
    <row r="648" spans="1:7" ht="12" customHeight="1">
      <c r="A648" s="41">
        <v>99</v>
      </c>
      <c r="B648" s="24"/>
      <c r="C648" s="2"/>
      <c r="D648" s="22" t="s">
        <v>114</v>
      </c>
      <c r="E648" s="2"/>
      <c r="F648" s="39">
        <v>1400000</v>
      </c>
      <c r="G648" s="140">
        <v>70000</v>
      </c>
    </row>
    <row r="649" spans="1:7" ht="12" customHeight="1">
      <c r="A649" s="41">
        <v>100</v>
      </c>
      <c r="B649" s="24"/>
      <c r="C649" s="2"/>
      <c r="D649" s="22" t="s">
        <v>233</v>
      </c>
      <c r="E649" s="2"/>
      <c r="F649" s="39">
        <v>200000</v>
      </c>
      <c r="G649" s="140">
        <v>10000</v>
      </c>
    </row>
    <row r="650" spans="1:7" ht="12" customHeight="1">
      <c r="A650" s="41">
        <v>101</v>
      </c>
      <c r="B650" s="24"/>
      <c r="C650" s="2"/>
      <c r="D650" s="22" t="s">
        <v>154</v>
      </c>
      <c r="E650" s="2"/>
      <c r="F650" s="39">
        <v>1000000</v>
      </c>
      <c r="G650" s="140">
        <v>50000</v>
      </c>
    </row>
    <row r="651" spans="1:7" ht="12" customHeight="1">
      <c r="A651" s="41">
        <v>102</v>
      </c>
      <c r="B651" s="2"/>
      <c r="C651" s="2"/>
      <c r="D651" s="22" t="s">
        <v>155</v>
      </c>
      <c r="E651" s="2"/>
      <c r="F651" s="39">
        <v>2000000</v>
      </c>
      <c r="G651" s="140">
        <v>100000</v>
      </c>
    </row>
    <row r="652" spans="1:7" ht="12" customHeight="1">
      <c r="A652" s="41">
        <v>103</v>
      </c>
      <c r="B652" s="24"/>
      <c r="C652" s="2"/>
      <c r="D652" s="22" t="s">
        <v>115</v>
      </c>
      <c r="E652" s="2"/>
      <c r="F652" s="39">
        <v>200000</v>
      </c>
      <c r="G652" s="140">
        <v>10000</v>
      </c>
    </row>
    <row r="653" spans="1:7" ht="12" customHeight="1">
      <c r="A653" s="41">
        <v>104</v>
      </c>
      <c r="B653" s="24"/>
      <c r="C653" s="2"/>
      <c r="D653" s="22" t="s">
        <v>276</v>
      </c>
      <c r="E653" s="2"/>
      <c r="F653" s="39">
        <v>2000000</v>
      </c>
      <c r="G653" s="140">
        <v>100000</v>
      </c>
    </row>
    <row r="654" spans="1:7" ht="8.25" customHeight="1">
      <c r="A654" s="41"/>
      <c r="B654" s="2"/>
      <c r="C654" s="2"/>
      <c r="E654" s="2"/>
      <c r="F654" s="39"/>
      <c r="G654" s="140"/>
    </row>
    <row r="655" spans="1:7" ht="12.75" thickBot="1">
      <c r="A655" s="27"/>
      <c r="B655" s="2"/>
      <c r="C655" s="2"/>
      <c r="D655" s="45" t="s">
        <v>54</v>
      </c>
      <c r="E655" s="57"/>
      <c r="F655" s="81">
        <f>SUM(F645:F654)</f>
        <v>9400000</v>
      </c>
      <c r="G655" s="141">
        <f>SUM(G645:G654)</f>
        <v>470000</v>
      </c>
    </row>
    <row r="656" spans="1:7" ht="12">
      <c r="A656" s="27"/>
      <c r="B656" s="2"/>
      <c r="C656" s="2"/>
      <c r="E656" s="2"/>
      <c r="F656" s="39"/>
      <c r="G656" s="140"/>
    </row>
    <row r="657" spans="1:7" ht="13.5" thickBot="1">
      <c r="A657" s="27"/>
      <c r="B657" s="2"/>
      <c r="C657" s="2"/>
      <c r="D657" s="61" t="s">
        <v>116</v>
      </c>
      <c r="E657" s="64"/>
      <c r="F657" s="98">
        <f>F632+F642+F655</f>
        <v>11486560</v>
      </c>
      <c r="G657" s="173">
        <f>G632+G642+G655</f>
        <v>574328</v>
      </c>
    </row>
    <row r="658" spans="1:7" ht="12.75" thickTop="1">
      <c r="A658" s="21"/>
      <c r="B658" s="22"/>
      <c r="C658" s="2"/>
      <c r="D658" s="2"/>
      <c r="E658" s="2"/>
      <c r="F658" s="108"/>
      <c r="G658" s="140"/>
    </row>
    <row r="659" spans="1:7" ht="12" hidden="1">
      <c r="A659" s="21"/>
      <c r="B659" s="2"/>
      <c r="C659" s="2"/>
      <c r="D659" s="2"/>
      <c r="E659" s="2"/>
      <c r="F659" s="39"/>
      <c r="G659" s="140"/>
    </row>
    <row r="660" spans="1:7" ht="12" hidden="1">
      <c r="A660" s="21"/>
      <c r="B660" s="2"/>
      <c r="C660" s="2"/>
      <c r="D660" s="2"/>
      <c r="E660" s="2"/>
      <c r="F660" s="39"/>
      <c r="G660" s="140"/>
    </row>
    <row r="661" spans="1:7" ht="12" hidden="1">
      <c r="A661" s="21"/>
      <c r="B661" s="2"/>
      <c r="C661" s="2"/>
      <c r="D661" s="2"/>
      <c r="E661" s="2"/>
      <c r="F661" s="39"/>
      <c r="G661" s="140"/>
    </row>
    <row r="662" spans="1:7" ht="12" customHeight="1" hidden="1">
      <c r="A662" s="21"/>
      <c r="B662" s="2"/>
      <c r="C662" s="2"/>
      <c r="D662" s="2"/>
      <c r="E662" s="2"/>
      <c r="F662" s="39"/>
      <c r="G662" s="140"/>
    </row>
    <row r="663" spans="1:7" ht="12" customHeight="1" hidden="1">
      <c r="A663" s="21"/>
      <c r="B663" s="2"/>
      <c r="C663" s="2"/>
      <c r="D663" s="2"/>
      <c r="E663" s="2"/>
      <c r="F663" s="39"/>
      <c r="G663" s="140"/>
    </row>
    <row r="664" spans="1:7" ht="12.75" customHeight="1" hidden="1">
      <c r="A664" s="21"/>
      <c r="B664" s="2"/>
      <c r="C664" s="2"/>
      <c r="D664" s="2"/>
      <c r="E664" s="2"/>
      <c r="F664" s="39"/>
      <c r="G664" s="140"/>
    </row>
    <row r="665" spans="1:7" ht="12.75" hidden="1">
      <c r="A665" s="106"/>
      <c r="B665" s="100"/>
      <c r="C665" s="101"/>
      <c r="D665" s="102"/>
      <c r="E665" s="101"/>
      <c r="F665" s="103"/>
      <c r="G665" s="138"/>
    </row>
    <row r="666" spans="1:7" ht="12" hidden="1">
      <c r="A666" s="106"/>
      <c r="B666" s="100"/>
      <c r="C666" s="101"/>
      <c r="D666" s="101"/>
      <c r="E666" s="101"/>
      <c r="F666" s="103"/>
      <c r="G666" s="138"/>
    </row>
    <row r="667" spans="1:7" ht="12" hidden="1">
      <c r="A667" s="106"/>
      <c r="B667" s="100"/>
      <c r="C667" s="100"/>
      <c r="D667" s="100"/>
      <c r="E667" s="100"/>
      <c r="F667" s="103"/>
      <c r="G667" s="138"/>
    </row>
    <row r="668" spans="1:7" ht="12" hidden="1">
      <c r="A668" s="21"/>
      <c r="B668" s="2"/>
      <c r="C668" s="2"/>
      <c r="D668" s="2"/>
      <c r="E668" s="2"/>
      <c r="F668" s="39"/>
      <c r="G668" s="140"/>
    </row>
    <row r="669" spans="1:7" ht="12" customHeight="1">
      <c r="A669" s="41"/>
      <c r="B669" s="24"/>
      <c r="C669" s="2"/>
      <c r="D669" s="54" t="s">
        <v>117</v>
      </c>
      <c r="E669" s="2"/>
      <c r="F669" s="39"/>
      <c r="G669" s="140"/>
    </row>
    <row r="670" spans="1:7" ht="0.75" customHeight="1" hidden="1">
      <c r="A670" s="41"/>
      <c r="B670" s="24"/>
      <c r="C670" s="2"/>
      <c r="D670" s="25"/>
      <c r="E670" s="2"/>
      <c r="F670" s="39"/>
      <c r="G670" s="140"/>
    </row>
    <row r="671" spans="1:7" ht="12">
      <c r="A671" s="41"/>
      <c r="B671" s="24" t="s">
        <v>32</v>
      </c>
      <c r="C671" s="2"/>
      <c r="D671" s="125" t="s">
        <v>31</v>
      </c>
      <c r="E671" s="2"/>
      <c r="F671" s="39"/>
      <c r="G671" s="140"/>
    </row>
    <row r="672" spans="1:7" ht="10.5" customHeight="1">
      <c r="A672" s="41"/>
      <c r="B672" s="24"/>
      <c r="C672" s="2"/>
      <c r="E672" s="2"/>
      <c r="F672" s="39"/>
      <c r="G672" s="140"/>
    </row>
    <row r="673" spans="1:7" ht="12" customHeight="1">
      <c r="A673" s="41">
        <v>105</v>
      </c>
      <c r="B673" s="24" t="s">
        <v>36</v>
      </c>
      <c r="C673" s="2"/>
      <c r="D673" s="22" t="s">
        <v>245</v>
      </c>
      <c r="E673" s="2"/>
      <c r="F673" s="39">
        <v>8195080</v>
      </c>
      <c r="G673" s="140">
        <v>409754</v>
      </c>
    </row>
    <row r="674" spans="1:7" ht="12" customHeight="1">
      <c r="A674" s="41">
        <v>106</v>
      </c>
      <c r="B674" s="24" t="s">
        <v>34</v>
      </c>
      <c r="C674" s="2"/>
      <c r="D674" s="22" t="s">
        <v>197</v>
      </c>
      <c r="E674" s="2"/>
      <c r="F674" s="39">
        <v>880000</v>
      </c>
      <c r="G674" s="140">
        <v>44000</v>
      </c>
    </row>
    <row r="675" spans="1:7" ht="12">
      <c r="A675" s="41"/>
      <c r="B675" s="24"/>
      <c r="C675" s="2"/>
      <c r="E675" s="2"/>
      <c r="F675" s="39"/>
      <c r="G675" s="140"/>
    </row>
    <row r="676" spans="1:7" ht="12.75" thickBot="1">
      <c r="A676" s="41"/>
      <c r="B676" s="24"/>
      <c r="C676" s="2"/>
      <c r="D676" s="45" t="s">
        <v>35</v>
      </c>
      <c r="E676" s="46"/>
      <c r="F676" s="81">
        <f>SUM(F673:F675)</f>
        <v>9075080</v>
      </c>
      <c r="G676" s="141">
        <f>SUM(G673:G675)</f>
        <v>453754</v>
      </c>
    </row>
    <row r="677" spans="1:7" ht="9" customHeight="1">
      <c r="A677" s="41"/>
      <c r="B677" s="24"/>
      <c r="C677" s="2"/>
      <c r="E677" s="2"/>
      <c r="F677" s="39"/>
      <c r="G677" s="140"/>
    </row>
    <row r="678" spans="1:7" ht="12">
      <c r="A678" s="41"/>
      <c r="B678" s="24" t="s">
        <v>70</v>
      </c>
      <c r="C678" s="2"/>
      <c r="D678" s="125" t="s">
        <v>37</v>
      </c>
      <c r="E678" s="2"/>
      <c r="F678" s="39"/>
      <c r="G678" s="140"/>
    </row>
    <row r="679" spans="1:7" ht="7.5" customHeight="1">
      <c r="A679" s="41"/>
      <c r="B679" s="24"/>
      <c r="C679" s="2"/>
      <c r="E679" s="2"/>
      <c r="F679" s="39"/>
      <c r="G679" s="140"/>
    </row>
    <row r="680" spans="1:7" ht="12" customHeight="1">
      <c r="A680" s="41">
        <v>107</v>
      </c>
      <c r="B680" s="24" t="s">
        <v>41</v>
      </c>
      <c r="C680" s="2"/>
      <c r="D680" s="22" t="s">
        <v>277</v>
      </c>
      <c r="E680" s="2"/>
      <c r="F680" s="39">
        <v>154000</v>
      </c>
      <c r="G680" s="140">
        <v>7700</v>
      </c>
    </row>
    <row r="681" spans="1:7" ht="12" customHeight="1">
      <c r="A681" s="41">
        <v>108</v>
      </c>
      <c r="B681" s="24"/>
      <c r="C681" s="2"/>
      <c r="D681" s="22" t="s">
        <v>278</v>
      </c>
      <c r="E681" s="2"/>
      <c r="F681" s="39">
        <v>154000</v>
      </c>
      <c r="G681" s="140">
        <v>7700</v>
      </c>
    </row>
    <row r="682" spans="1:7" ht="12" customHeight="1">
      <c r="A682" s="41">
        <v>109</v>
      </c>
      <c r="B682" s="24"/>
      <c r="C682" s="2"/>
      <c r="D682" s="22" t="s">
        <v>210</v>
      </c>
      <c r="E682" s="2"/>
      <c r="F682" s="39">
        <v>4000000</v>
      </c>
      <c r="G682" s="140">
        <v>200000</v>
      </c>
    </row>
    <row r="683" spans="1:7" ht="12" customHeight="1">
      <c r="A683" s="41">
        <v>110</v>
      </c>
      <c r="B683" s="24"/>
      <c r="C683" s="2"/>
      <c r="D683" s="22" t="s">
        <v>279</v>
      </c>
      <c r="E683" s="2"/>
      <c r="F683" s="39">
        <v>1600000</v>
      </c>
      <c r="G683" s="140">
        <v>80000</v>
      </c>
    </row>
    <row r="684" spans="1:7" ht="12">
      <c r="A684" s="41"/>
      <c r="B684" s="24"/>
      <c r="C684" s="2"/>
      <c r="E684" s="2"/>
      <c r="F684" s="39"/>
      <c r="G684" s="140"/>
    </row>
    <row r="685" spans="1:7" ht="12.75" thickBot="1">
      <c r="A685" s="41"/>
      <c r="B685" s="24"/>
      <c r="C685" s="2"/>
      <c r="D685" s="45" t="s">
        <v>42</v>
      </c>
      <c r="E685" s="46"/>
      <c r="F685" s="81">
        <f>SUM(F680:F684)</f>
        <v>5908000</v>
      </c>
      <c r="G685" s="141">
        <f>SUM(G680:G684)</f>
        <v>295400</v>
      </c>
    </row>
    <row r="686" spans="1:7" ht="18.75" customHeight="1" thickBot="1">
      <c r="A686" s="41"/>
      <c r="B686" s="24"/>
      <c r="C686" s="2"/>
      <c r="D686" s="61" t="s">
        <v>118</v>
      </c>
      <c r="E686" s="62"/>
      <c r="F686" s="98">
        <f>F676+F685</f>
        <v>14983080</v>
      </c>
      <c r="G686" s="173">
        <f>G676+G685</f>
        <v>749154</v>
      </c>
    </row>
    <row r="687" spans="1:7" ht="12.75" thickTop="1">
      <c r="A687" s="41"/>
      <c r="B687" s="24"/>
      <c r="C687" s="2"/>
      <c r="E687" s="2"/>
      <c r="F687" s="39"/>
      <c r="G687" s="140"/>
    </row>
    <row r="688" spans="1:7" ht="11.25" customHeight="1">
      <c r="A688" s="41"/>
      <c r="B688" s="24"/>
      <c r="C688" s="2"/>
      <c r="D688" s="54" t="s">
        <v>119</v>
      </c>
      <c r="E688" s="2"/>
      <c r="F688" s="39"/>
      <c r="G688" s="140"/>
    </row>
    <row r="689" spans="1:7" ht="12" customHeight="1" hidden="1">
      <c r="A689" s="41"/>
      <c r="B689" s="24"/>
      <c r="C689" s="2"/>
      <c r="D689" s="54"/>
      <c r="E689" s="2"/>
      <c r="F689" s="39"/>
      <c r="G689" s="140"/>
    </row>
    <row r="690" spans="1:7" ht="12" customHeight="1">
      <c r="A690" s="41"/>
      <c r="B690" s="24"/>
      <c r="C690" s="2"/>
      <c r="D690" s="54" t="s">
        <v>260</v>
      </c>
      <c r="E690" s="2"/>
      <c r="F690" s="39"/>
      <c r="G690" s="140"/>
    </row>
    <row r="691" spans="1:7" ht="12">
      <c r="A691" s="41"/>
      <c r="B691" s="24" t="s">
        <v>32</v>
      </c>
      <c r="C691" s="2"/>
      <c r="D691" s="125" t="s">
        <v>31</v>
      </c>
      <c r="E691" s="2"/>
      <c r="F691" s="39"/>
      <c r="G691" s="140"/>
    </row>
    <row r="692" spans="1:7" ht="9.75" customHeight="1">
      <c r="A692" s="41"/>
      <c r="B692" s="24"/>
      <c r="C692" s="2"/>
      <c r="E692" s="2"/>
      <c r="F692" s="39"/>
      <c r="G692" s="140"/>
    </row>
    <row r="693" spans="1:7" ht="12">
      <c r="A693" s="41">
        <v>111</v>
      </c>
      <c r="B693" s="24" t="s">
        <v>36</v>
      </c>
      <c r="C693" s="2"/>
      <c r="D693" s="22" t="s">
        <v>245</v>
      </c>
      <c r="E693" s="2"/>
      <c r="F693" s="39">
        <v>6387200</v>
      </c>
      <c r="G693" s="140">
        <v>319962</v>
      </c>
    </row>
    <row r="694" spans="1:7" ht="12">
      <c r="A694" s="41">
        <v>112</v>
      </c>
      <c r="B694" s="24" t="s">
        <v>34</v>
      </c>
      <c r="C694" s="2"/>
      <c r="D694" s="22" t="s">
        <v>197</v>
      </c>
      <c r="E694" s="2"/>
      <c r="F694" s="39">
        <v>500000</v>
      </c>
      <c r="G694" s="140">
        <v>25000</v>
      </c>
    </row>
    <row r="695" spans="1:7" ht="12">
      <c r="A695" s="41"/>
      <c r="B695" s="24"/>
      <c r="C695" s="2"/>
      <c r="E695" s="2"/>
      <c r="F695" s="39"/>
      <c r="G695" s="140"/>
    </row>
    <row r="696" spans="1:7" ht="12.75" thickBot="1">
      <c r="A696" s="41"/>
      <c r="B696" s="24"/>
      <c r="C696" s="2"/>
      <c r="D696" s="45" t="s">
        <v>35</v>
      </c>
      <c r="E696" s="46"/>
      <c r="F696" s="81">
        <f>SUM(F693:F695)</f>
        <v>6887200</v>
      </c>
      <c r="G696" s="141">
        <f>SUM(G693:G695)</f>
        <v>344962</v>
      </c>
    </row>
    <row r="697" spans="1:7" ht="12.75">
      <c r="A697" s="41"/>
      <c r="B697" s="24"/>
      <c r="C697" s="2"/>
      <c r="E697" s="2"/>
      <c r="F697" s="116"/>
      <c r="G697" s="140"/>
    </row>
    <row r="698" spans="1:7" ht="13.5" thickBot="1">
      <c r="A698" s="41"/>
      <c r="B698" s="24"/>
      <c r="C698" s="2"/>
      <c r="D698" s="61" t="s">
        <v>120</v>
      </c>
      <c r="E698" s="65"/>
      <c r="F698" s="98">
        <f>F696</f>
        <v>6887200</v>
      </c>
      <c r="G698" s="143">
        <f>G696</f>
        <v>344962</v>
      </c>
    </row>
    <row r="699" spans="1:7" ht="12.75" customHeight="1" thickTop="1">
      <c r="A699" s="41"/>
      <c r="B699" s="24"/>
      <c r="C699" s="2"/>
      <c r="D699" s="117"/>
      <c r="E699" s="118"/>
      <c r="F699" s="120"/>
      <c r="G699" s="140"/>
    </row>
    <row r="700" spans="1:7" ht="12.75" hidden="1">
      <c r="A700" s="59"/>
      <c r="B700" s="24"/>
      <c r="C700" s="2"/>
      <c r="D700" s="119"/>
      <c r="E700" s="118"/>
      <c r="F700" s="120"/>
      <c r="G700" s="148"/>
    </row>
    <row r="701" spans="1:7" ht="12.75" hidden="1">
      <c r="A701" s="59"/>
      <c r="B701" s="24"/>
      <c r="C701" s="2"/>
      <c r="D701" s="119"/>
      <c r="E701" s="118"/>
      <c r="F701" s="120"/>
      <c r="G701" s="148"/>
    </row>
    <row r="702" spans="1:7" ht="12.75" hidden="1">
      <c r="A702" s="59"/>
      <c r="B702" s="24"/>
      <c r="C702" s="2"/>
      <c r="D702" s="119"/>
      <c r="E702" s="118"/>
      <c r="F702" s="120"/>
      <c r="G702" s="148"/>
    </row>
    <row r="703" spans="1:8" ht="12.75" hidden="1">
      <c r="A703" s="59"/>
      <c r="B703" s="24"/>
      <c r="C703" s="2"/>
      <c r="D703" s="119"/>
      <c r="E703" s="118"/>
      <c r="F703" s="120"/>
      <c r="G703" s="148"/>
      <c r="H703" s="2"/>
    </row>
    <row r="704" spans="1:8" ht="12.75" hidden="1">
      <c r="A704" s="59"/>
      <c r="B704" s="24"/>
      <c r="C704" s="2"/>
      <c r="D704" s="119"/>
      <c r="E704" s="118"/>
      <c r="F704" s="120"/>
      <c r="G704" s="148"/>
      <c r="H704" s="2"/>
    </row>
    <row r="705" spans="1:8" ht="12.75" hidden="1">
      <c r="A705" s="106"/>
      <c r="B705" s="100"/>
      <c r="C705" s="101"/>
      <c r="D705" s="102"/>
      <c r="E705" s="101"/>
      <c r="F705" s="103"/>
      <c r="G705" s="149"/>
      <c r="H705" s="2"/>
    </row>
    <row r="706" spans="1:8" ht="12" hidden="1">
      <c r="A706" s="106"/>
      <c r="B706" s="100"/>
      <c r="C706" s="101"/>
      <c r="D706" s="101"/>
      <c r="E706" s="101"/>
      <c r="F706" s="103"/>
      <c r="G706" s="149"/>
      <c r="H706" s="2"/>
    </row>
    <row r="707" spans="1:8" ht="12" hidden="1">
      <c r="A707" s="106"/>
      <c r="B707" s="100"/>
      <c r="C707" s="100"/>
      <c r="D707" s="100"/>
      <c r="E707" s="100"/>
      <c r="F707" s="103"/>
      <c r="G707" s="149"/>
      <c r="H707" s="2"/>
    </row>
    <row r="708" spans="1:7" ht="7.5" customHeight="1" hidden="1">
      <c r="A708" s="41"/>
      <c r="B708" s="24"/>
      <c r="C708" s="2"/>
      <c r="E708" s="2"/>
      <c r="F708" s="39"/>
      <c r="G708" s="140"/>
    </row>
    <row r="709" spans="1:7" ht="11.25" customHeight="1">
      <c r="A709" s="41"/>
      <c r="B709" s="24"/>
      <c r="C709" s="2"/>
      <c r="D709" s="54" t="s">
        <v>280</v>
      </c>
      <c r="E709" s="2"/>
      <c r="F709" s="39"/>
      <c r="G709" s="140"/>
    </row>
    <row r="710" spans="1:7" ht="12" customHeight="1" hidden="1">
      <c r="A710" s="41"/>
      <c r="B710" s="24"/>
      <c r="C710" s="2"/>
      <c r="D710" s="54"/>
      <c r="E710" s="2"/>
      <c r="F710" s="39"/>
      <c r="G710" s="140"/>
    </row>
    <row r="711" spans="1:7" ht="7.5" customHeight="1">
      <c r="A711" s="41"/>
      <c r="B711" s="24"/>
      <c r="C711" s="2"/>
      <c r="D711" s="54"/>
      <c r="E711" s="2"/>
      <c r="F711" s="39"/>
      <c r="G711" s="140"/>
    </row>
    <row r="712" spans="1:7" ht="12">
      <c r="A712" s="41"/>
      <c r="B712" s="24" t="s">
        <v>32</v>
      </c>
      <c r="C712" s="2"/>
      <c r="D712" s="125" t="s">
        <v>31</v>
      </c>
      <c r="E712" s="2"/>
      <c r="F712" s="39"/>
      <c r="G712" s="140"/>
    </row>
    <row r="713" spans="1:7" ht="9" customHeight="1">
      <c r="A713" s="41"/>
      <c r="B713" s="24"/>
      <c r="C713" s="2"/>
      <c r="E713" s="2"/>
      <c r="F713" s="39"/>
      <c r="G713" s="140"/>
    </row>
    <row r="714" spans="1:7" ht="12">
      <c r="A714" s="41">
        <v>111</v>
      </c>
      <c r="B714" s="24" t="s">
        <v>36</v>
      </c>
      <c r="C714" s="2"/>
      <c r="D714" s="22" t="s">
        <v>245</v>
      </c>
      <c r="E714" s="2"/>
      <c r="F714" s="39">
        <v>2685520</v>
      </c>
      <c r="G714" s="140">
        <v>134276</v>
      </c>
    </row>
    <row r="715" spans="1:7" ht="12">
      <c r="A715" s="41">
        <v>112</v>
      </c>
      <c r="B715" s="24" t="s">
        <v>34</v>
      </c>
      <c r="C715" s="2"/>
      <c r="D715" s="22" t="s">
        <v>197</v>
      </c>
      <c r="E715" s="2"/>
      <c r="F715" s="39">
        <v>400000</v>
      </c>
      <c r="G715" s="140">
        <v>20000</v>
      </c>
    </row>
    <row r="716" spans="1:7" ht="12">
      <c r="A716" s="41"/>
      <c r="B716" s="24"/>
      <c r="C716" s="2"/>
      <c r="E716" s="2"/>
      <c r="F716" s="39"/>
      <c r="G716" s="140"/>
    </row>
    <row r="717" spans="1:7" ht="12.75" thickBot="1">
      <c r="A717" s="41"/>
      <c r="B717" s="24"/>
      <c r="C717" s="2"/>
      <c r="D717" s="45" t="s">
        <v>35</v>
      </c>
      <c r="E717" s="46"/>
      <c r="F717" s="81">
        <f>SUM(F714:F716)</f>
        <v>3085520</v>
      </c>
      <c r="G717" s="141">
        <f>SUM(G714:G716)</f>
        <v>154276</v>
      </c>
    </row>
    <row r="718" spans="1:7" ht="12.75">
      <c r="A718" s="41"/>
      <c r="B718" s="24"/>
      <c r="C718" s="2"/>
      <c r="E718" s="2"/>
      <c r="F718" s="116"/>
      <c r="G718" s="140"/>
    </row>
    <row r="719" spans="1:7" ht="13.5" thickBot="1">
      <c r="A719" s="41"/>
      <c r="B719" s="24"/>
      <c r="C719" s="2"/>
      <c r="D719" s="61" t="s">
        <v>121</v>
      </c>
      <c r="E719" s="65"/>
      <c r="F719" s="98">
        <f>F717</f>
        <v>3085520</v>
      </c>
      <c r="G719" s="143">
        <f>G717</f>
        <v>154276</v>
      </c>
    </row>
    <row r="720" spans="1:7" ht="13.5" thickTop="1">
      <c r="A720" s="41"/>
      <c r="B720" s="24"/>
      <c r="C720" s="2"/>
      <c r="D720" s="54" t="s">
        <v>281</v>
      </c>
      <c r="E720" s="2"/>
      <c r="F720" s="39"/>
      <c r="G720" s="140"/>
    </row>
    <row r="721" spans="1:7" ht="12.75">
      <c r="A721" s="41"/>
      <c r="B721" s="24"/>
      <c r="C721" s="2"/>
      <c r="D721" s="54" t="s">
        <v>188</v>
      </c>
      <c r="E721" s="2"/>
      <c r="F721" s="39"/>
      <c r="G721" s="140"/>
    </row>
    <row r="722" spans="1:7" ht="12.75">
      <c r="A722" s="41"/>
      <c r="B722" s="24"/>
      <c r="C722" s="2"/>
      <c r="D722" s="54" t="s">
        <v>147</v>
      </c>
      <c r="E722" s="2"/>
      <c r="F722" s="39"/>
      <c r="G722" s="140"/>
    </row>
    <row r="723" spans="1:7" ht="12">
      <c r="A723" s="41"/>
      <c r="B723" s="24" t="s">
        <v>32</v>
      </c>
      <c r="C723" s="2"/>
      <c r="D723" s="125" t="s">
        <v>31</v>
      </c>
      <c r="E723" s="2"/>
      <c r="F723" s="39"/>
      <c r="G723" s="140"/>
    </row>
    <row r="724" spans="1:7" ht="12">
      <c r="A724" s="41"/>
      <c r="B724" s="24"/>
      <c r="C724" s="2"/>
      <c r="E724" s="2"/>
      <c r="F724" s="39"/>
      <c r="G724" s="140"/>
    </row>
    <row r="725" spans="1:7" ht="12">
      <c r="A725" s="41">
        <v>110</v>
      </c>
      <c r="B725" s="24" t="s">
        <v>36</v>
      </c>
      <c r="C725" s="2"/>
      <c r="D725" s="22" t="s">
        <v>245</v>
      </c>
      <c r="E725" s="2"/>
      <c r="F725" s="39">
        <v>11648680</v>
      </c>
      <c r="G725" s="140">
        <v>582434</v>
      </c>
    </row>
    <row r="726" spans="1:7" ht="12">
      <c r="A726" s="41">
        <v>111</v>
      </c>
      <c r="B726" s="24" t="s">
        <v>34</v>
      </c>
      <c r="C726" s="2"/>
      <c r="D726" s="22" t="s">
        <v>197</v>
      </c>
      <c r="E726" s="2"/>
      <c r="F726" s="39">
        <v>900000</v>
      </c>
      <c r="G726" s="140">
        <v>45000</v>
      </c>
    </row>
    <row r="727" spans="1:7" ht="12">
      <c r="A727" s="41"/>
      <c r="B727" s="24"/>
      <c r="C727" s="2"/>
      <c r="E727" s="2"/>
      <c r="F727" s="39"/>
      <c r="G727" s="140"/>
    </row>
    <row r="728" spans="1:7" ht="12.75" thickBot="1">
      <c r="A728" s="18"/>
      <c r="B728" s="19"/>
      <c r="C728" s="7"/>
      <c r="D728" s="45" t="s">
        <v>35</v>
      </c>
      <c r="E728" s="46"/>
      <c r="F728" s="81">
        <f>SUM(F725:F727)</f>
        <v>12548680</v>
      </c>
      <c r="G728" s="141">
        <f>SUM(G725:G727)</f>
        <v>627434</v>
      </c>
    </row>
    <row r="729" spans="1:7" ht="12">
      <c r="A729" s="24"/>
      <c r="B729" s="24"/>
      <c r="C729" s="2"/>
      <c r="D729" s="37"/>
      <c r="E729" s="2"/>
      <c r="F729" s="115"/>
      <c r="G729" s="151"/>
    </row>
    <row r="730" spans="1:7" ht="12">
      <c r="A730" s="24"/>
      <c r="B730" s="24"/>
      <c r="C730" s="2"/>
      <c r="D730" s="37"/>
      <c r="E730" s="2"/>
      <c r="F730" s="39"/>
      <c r="G730" s="151"/>
    </row>
    <row r="731" spans="1:7" ht="12">
      <c r="A731" s="24"/>
      <c r="B731" s="24"/>
      <c r="C731" s="2"/>
      <c r="D731" s="37"/>
      <c r="E731" s="2"/>
      <c r="F731" s="39"/>
      <c r="G731" s="151"/>
    </row>
    <row r="732" spans="1:7" ht="12.75" thickBot="1">
      <c r="A732" s="24"/>
      <c r="B732" s="24"/>
      <c r="C732" s="2"/>
      <c r="D732" s="37"/>
      <c r="E732" s="2"/>
      <c r="F732" s="39"/>
      <c r="G732" s="151"/>
    </row>
    <row r="733" spans="1:7" ht="12.75">
      <c r="A733" s="84" t="s">
        <v>140</v>
      </c>
      <c r="B733" s="85" t="s">
        <v>193</v>
      </c>
      <c r="C733" s="86"/>
      <c r="D733" s="87" t="s">
        <v>142</v>
      </c>
      <c r="E733" s="86"/>
      <c r="F733" s="88" t="s">
        <v>0</v>
      </c>
      <c r="G733" s="137" t="s">
        <v>129</v>
      </c>
    </row>
    <row r="734" spans="1:7" ht="12">
      <c r="A734" s="89" t="s">
        <v>141</v>
      </c>
      <c r="B734" s="90" t="s">
        <v>323</v>
      </c>
      <c r="C734" s="91"/>
      <c r="D734" s="92"/>
      <c r="E734" s="91"/>
      <c r="F734" s="93" t="s">
        <v>2</v>
      </c>
      <c r="G734" s="138" t="s">
        <v>130</v>
      </c>
    </row>
    <row r="735" spans="1:7" ht="12.75" thickBot="1">
      <c r="A735" s="94">
        <v>1</v>
      </c>
      <c r="B735" s="95">
        <v>2</v>
      </c>
      <c r="C735" s="95"/>
      <c r="D735" s="96">
        <v>3</v>
      </c>
      <c r="E735" s="95"/>
      <c r="F735" s="97">
        <v>4</v>
      </c>
      <c r="G735" s="139">
        <v>5</v>
      </c>
    </row>
    <row r="736" spans="1:7" ht="12">
      <c r="A736" s="59"/>
      <c r="B736" s="13"/>
      <c r="C736" s="2"/>
      <c r="D736" s="37"/>
      <c r="E736" s="2"/>
      <c r="F736" s="109"/>
      <c r="G736" s="152"/>
    </row>
    <row r="737" spans="1:7" ht="12" hidden="1">
      <c r="A737" s="41"/>
      <c r="B737" s="24"/>
      <c r="C737" s="2"/>
      <c r="D737" s="60"/>
      <c r="E737" s="2"/>
      <c r="F737" s="39"/>
      <c r="G737" s="150"/>
    </row>
    <row r="738" spans="1:7" ht="12" hidden="1">
      <c r="A738" s="41"/>
      <c r="B738" s="24"/>
      <c r="C738" s="2"/>
      <c r="D738" s="60"/>
      <c r="E738" s="2"/>
      <c r="F738" s="39"/>
      <c r="G738" s="150"/>
    </row>
    <row r="739" spans="1:7" ht="12" hidden="1">
      <c r="A739" s="41"/>
      <c r="B739" s="24"/>
      <c r="C739" s="2"/>
      <c r="D739" s="60"/>
      <c r="E739" s="2"/>
      <c r="F739" s="39"/>
      <c r="G739" s="150"/>
    </row>
    <row r="740" spans="1:7" ht="12" hidden="1">
      <c r="A740" s="41"/>
      <c r="B740" s="24"/>
      <c r="C740" s="2"/>
      <c r="D740" s="60"/>
      <c r="E740" s="2"/>
      <c r="F740" s="39"/>
      <c r="G740" s="150"/>
    </row>
    <row r="741" spans="1:7" ht="12" hidden="1">
      <c r="A741" s="41"/>
      <c r="B741" s="24"/>
      <c r="C741" s="2"/>
      <c r="D741" s="60"/>
      <c r="E741" s="2"/>
      <c r="F741" s="39"/>
      <c r="G741" s="150"/>
    </row>
    <row r="742" spans="1:7" ht="12" hidden="1">
      <c r="A742" s="41"/>
      <c r="B742" s="24"/>
      <c r="C742" s="2"/>
      <c r="D742" s="60"/>
      <c r="E742" s="2"/>
      <c r="F742" s="39"/>
      <c r="G742" s="150"/>
    </row>
    <row r="743" spans="1:7" ht="12" hidden="1">
      <c r="A743" s="41"/>
      <c r="B743" s="24"/>
      <c r="C743" s="2"/>
      <c r="D743" s="60"/>
      <c r="E743" s="2"/>
      <c r="F743" s="39"/>
      <c r="G743" s="150"/>
    </row>
    <row r="744" spans="1:7" ht="12" hidden="1">
      <c r="A744" s="41"/>
      <c r="B744" s="24"/>
      <c r="C744" s="2"/>
      <c r="D744" s="60"/>
      <c r="E744" s="2"/>
      <c r="F744" s="39"/>
      <c r="G744" s="150"/>
    </row>
    <row r="745" spans="1:7" ht="12" hidden="1">
      <c r="A745" s="41"/>
      <c r="B745" s="24"/>
      <c r="C745" s="2"/>
      <c r="E745" s="2"/>
      <c r="F745" s="39"/>
      <c r="G745" s="140"/>
    </row>
    <row r="746" spans="1:7" ht="12" hidden="1">
      <c r="A746" s="59"/>
      <c r="B746" s="24"/>
      <c r="C746" s="2"/>
      <c r="D746" s="121"/>
      <c r="E746" s="2"/>
      <c r="F746" s="39"/>
      <c r="G746" s="140"/>
    </row>
    <row r="747" spans="1:7" ht="12" hidden="1">
      <c r="A747" s="59"/>
      <c r="B747" s="24"/>
      <c r="C747" s="2"/>
      <c r="D747" s="2"/>
      <c r="E747" s="2"/>
      <c r="F747" s="39"/>
      <c r="G747" s="140"/>
    </row>
    <row r="748" spans="1:7" ht="13.5" customHeight="1" hidden="1">
      <c r="A748" s="59"/>
      <c r="B748" s="24"/>
      <c r="C748" s="2"/>
      <c r="D748" s="2"/>
      <c r="E748" s="2"/>
      <c r="F748" s="39"/>
      <c r="G748" s="140"/>
    </row>
    <row r="749" spans="1:7" ht="12" customHeight="1" hidden="1">
      <c r="A749" s="59"/>
      <c r="B749" s="24"/>
      <c r="C749" s="2"/>
      <c r="D749" s="2"/>
      <c r="E749" s="2"/>
      <c r="F749" s="39"/>
      <c r="G749" s="140"/>
    </row>
    <row r="750" spans="1:7" ht="18" customHeight="1" hidden="1">
      <c r="A750" s="59"/>
      <c r="B750" s="24"/>
      <c r="C750" s="2"/>
      <c r="D750" s="2"/>
      <c r="E750" s="2"/>
      <c r="F750" s="39"/>
      <c r="G750" s="140"/>
    </row>
    <row r="751" spans="1:7" ht="12" customHeight="1" hidden="1">
      <c r="A751" s="59"/>
      <c r="B751" s="24"/>
      <c r="C751" s="2"/>
      <c r="D751" s="2"/>
      <c r="E751" s="2"/>
      <c r="F751" s="39"/>
      <c r="G751" s="140"/>
    </row>
    <row r="752" spans="1:7" ht="12" customHeight="1" hidden="1">
      <c r="A752" s="59"/>
      <c r="B752" s="24"/>
      <c r="C752" s="2"/>
      <c r="D752" s="2"/>
      <c r="E752" s="2"/>
      <c r="F752" s="39"/>
      <c r="G752" s="140"/>
    </row>
    <row r="753" spans="1:7" ht="0.75" customHeight="1" hidden="1">
      <c r="A753" s="21"/>
      <c r="B753" s="2"/>
      <c r="C753" s="2"/>
      <c r="D753" s="2"/>
      <c r="E753" s="2"/>
      <c r="F753" s="39"/>
      <c r="G753" s="140"/>
    </row>
    <row r="754" spans="1:7" ht="30.75" customHeight="1" hidden="1">
      <c r="A754" s="21"/>
      <c r="B754" s="2"/>
      <c r="C754" s="2"/>
      <c r="D754" s="2"/>
      <c r="E754" s="2"/>
      <c r="F754" s="39"/>
      <c r="G754" s="140"/>
    </row>
    <row r="755" spans="1:7" ht="12.75" hidden="1">
      <c r="A755" s="106"/>
      <c r="B755" s="100"/>
      <c r="C755" s="101"/>
      <c r="D755" s="102"/>
      <c r="E755" s="101"/>
      <c r="F755" s="103"/>
      <c r="G755" s="138"/>
    </row>
    <row r="756" spans="1:7" ht="12" hidden="1">
      <c r="A756" s="106"/>
      <c r="B756" s="100"/>
      <c r="C756" s="101"/>
      <c r="D756" s="101"/>
      <c r="E756" s="101"/>
      <c r="F756" s="103"/>
      <c r="G756" s="138"/>
    </row>
    <row r="757" spans="1:7" ht="12" hidden="1">
      <c r="A757" s="106"/>
      <c r="B757" s="100"/>
      <c r="C757" s="100"/>
      <c r="D757" s="100"/>
      <c r="E757" s="100"/>
      <c r="F757" s="103"/>
      <c r="G757" s="138"/>
    </row>
    <row r="758" spans="1:7" ht="12" hidden="1">
      <c r="A758" s="21"/>
      <c r="B758" s="2"/>
      <c r="C758" s="2"/>
      <c r="D758" s="2"/>
      <c r="E758" s="2"/>
      <c r="F758" s="39"/>
      <c r="G758" s="140"/>
    </row>
    <row r="759" spans="1:7" ht="12">
      <c r="A759" s="41"/>
      <c r="B759" s="24" t="s">
        <v>70</v>
      </c>
      <c r="C759" s="2"/>
      <c r="D759" s="125" t="s">
        <v>37</v>
      </c>
      <c r="E759" s="2"/>
      <c r="F759" s="39"/>
      <c r="G759" s="140"/>
    </row>
    <row r="760" spans="1:7" ht="12">
      <c r="A760" s="41"/>
      <c r="B760" s="24"/>
      <c r="C760" s="2"/>
      <c r="E760" s="2"/>
      <c r="F760" s="39"/>
      <c r="G760" s="140"/>
    </row>
    <row r="761" spans="1:7" ht="15" customHeight="1">
      <c r="A761" s="41">
        <v>112</v>
      </c>
      <c r="B761" s="24" t="s">
        <v>41</v>
      </c>
      <c r="C761" s="2"/>
      <c r="D761" s="22" t="s">
        <v>211</v>
      </c>
      <c r="E761" s="2"/>
      <c r="F761" s="39">
        <v>200000</v>
      </c>
      <c r="G761" s="140">
        <v>10000</v>
      </c>
    </row>
    <row r="762" spans="1:7" ht="15" customHeight="1">
      <c r="A762" s="41">
        <v>113</v>
      </c>
      <c r="B762" s="24"/>
      <c r="C762" s="2"/>
      <c r="D762" s="22" t="s">
        <v>223</v>
      </c>
      <c r="E762" s="2"/>
      <c r="F762" s="39">
        <v>100000</v>
      </c>
      <c r="G762" s="140">
        <v>5000</v>
      </c>
    </row>
    <row r="763" spans="1:7" ht="12">
      <c r="A763" s="41"/>
      <c r="B763" s="24"/>
      <c r="C763" s="2"/>
      <c r="E763" s="2"/>
      <c r="F763" s="39"/>
      <c r="G763" s="140"/>
    </row>
    <row r="764" spans="1:7" ht="12.75" thickBot="1">
      <c r="A764" s="27"/>
      <c r="B764" s="22"/>
      <c r="C764" s="2"/>
      <c r="D764" s="66" t="s">
        <v>42</v>
      </c>
      <c r="E764" s="46"/>
      <c r="F764" s="81">
        <f>SUM(F761:F763)</f>
        <v>300000</v>
      </c>
      <c r="G764" s="141">
        <f>SUM(G761:G763)</f>
        <v>15000</v>
      </c>
    </row>
    <row r="765" spans="1:7" ht="12">
      <c r="A765" s="27"/>
      <c r="B765" s="37"/>
      <c r="C765" s="2"/>
      <c r="D765" s="36"/>
      <c r="E765" s="2"/>
      <c r="F765" s="2"/>
      <c r="G765" s="140"/>
    </row>
    <row r="766" spans="1:7" ht="13.5" thickBot="1">
      <c r="A766" s="27"/>
      <c r="B766" s="2"/>
      <c r="C766" s="2"/>
      <c r="D766" s="55" t="s">
        <v>123</v>
      </c>
      <c r="E766" s="56"/>
      <c r="F766" s="98">
        <f>F728+F764</f>
        <v>12848680</v>
      </c>
      <c r="G766" s="173">
        <f>G728+G764</f>
        <v>642434</v>
      </c>
    </row>
    <row r="767" spans="1:7" ht="13.5" thickTop="1">
      <c r="A767" s="27"/>
      <c r="B767" s="67"/>
      <c r="C767" s="2"/>
      <c r="E767" s="2"/>
      <c r="F767" s="39"/>
      <c r="G767" s="140"/>
    </row>
    <row r="768" spans="1:7" ht="12.75">
      <c r="A768" s="27"/>
      <c r="B768" s="24"/>
      <c r="C768" s="2"/>
      <c r="D768" s="54" t="s">
        <v>282</v>
      </c>
      <c r="E768" s="2"/>
      <c r="F768" s="39"/>
      <c r="G768" s="140"/>
    </row>
    <row r="769" spans="1:7" ht="12" customHeight="1" hidden="1">
      <c r="A769" s="27"/>
      <c r="B769" s="24"/>
      <c r="C769" s="2"/>
      <c r="D769" s="25"/>
      <c r="E769" s="2"/>
      <c r="F769" s="39"/>
      <c r="G769" s="140"/>
    </row>
    <row r="770" spans="1:7" ht="12" customHeight="1">
      <c r="A770" s="27"/>
      <c r="B770" s="24"/>
      <c r="C770" s="2"/>
      <c r="D770" s="54" t="s">
        <v>148</v>
      </c>
      <c r="E770" s="2"/>
      <c r="F770" s="39"/>
      <c r="G770" s="140"/>
    </row>
    <row r="771" spans="1:7" ht="12">
      <c r="A771" s="41"/>
      <c r="B771" s="24" t="s">
        <v>32</v>
      </c>
      <c r="C771" s="2"/>
      <c r="D771" s="125" t="s">
        <v>31</v>
      </c>
      <c r="E771" s="2"/>
      <c r="F771" s="39"/>
      <c r="G771" s="140"/>
    </row>
    <row r="772" spans="1:7" ht="12">
      <c r="A772" s="41"/>
      <c r="B772" s="24"/>
      <c r="C772" s="2"/>
      <c r="E772" s="2"/>
      <c r="F772" s="39"/>
      <c r="G772" s="140"/>
    </row>
    <row r="773" spans="1:7" ht="15" customHeight="1">
      <c r="A773" s="41">
        <v>114</v>
      </c>
      <c r="B773" s="24" t="s">
        <v>36</v>
      </c>
      <c r="C773" s="2"/>
      <c r="D773" s="22" t="s">
        <v>245</v>
      </c>
      <c r="E773" s="2"/>
      <c r="F773" s="39">
        <v>12721160</v>
      </c>
      <c r="G773" s="140">
        <v>636058</v>
      </c>
    </row>
    <row r="774" spans="1:7" ht="15" customHeight="1">
      <c r="A774" s="41">
        <v>115</v>
      </c>
      <c r="B774" s="24" t="s">
        <v>34</v>
      </c>
      <c r="C774" s="2"/>
      <c r="D774" s="22" t="s">
        <v>197</v>
      </c>
      <c r="E774" s="2"/>
      <c r="F774" s="39">
        <v>900000</v>
      </c>
      <c r="G774" s="140">
        <v>45000</v>
      </c>
    </row>
    <row r="775" spans="1:7" ht="15" customHeight="1">
      <c r="A775" s="41">
        <v>116</v>
      </c>
      <c r="B775" s="24"/>
      <c r="C775" s="2"/>
      <c r="D775" s="22" t="s">
        <v>283</v>
      </c>
      <c r="E775" s="2"/>
      <c r="F775" s="39">
        <v>5900000</v>
      </c>
      <c r="G775" s="140">
        <v>295000</v>
      </c>
    </row>
    <row r="776" spans="1:7" ht="15" customHeight="1">
      <c r="A776" s="41">
        <v>117</v>
      </c>
      <c r="B776" s="24"/>
      <c r="C776" s="2"/>
      <c r="D776" s="22" t="s">
        <v>212</v>
      </c>
      <c r="E776" s="2"/>
      <c r="F776" s="39">
        <v>5966000</v>
      </c>
      <c r="G776" s="140">
        <v>298300</v>
      </c>
    </row>
    <row r="777" spans="1:7" ht="8.25" customHeight="1">
      <c r="A777" s="41"/>
      <c r="B777" s="24"/>
      <c r="C777" s="2"/>
      <c r="E777" s="2"/>
      <c r="F777" s="39"/>
      <c r="G777" s="140"/>
    </row>
    <row r="778" spans="1:7" ht="12.75" thickBot="1">
      <c r="A778" s="41"/>
      <c r="B778" s="24"/>
      <c r="C778" s="2"/>
      <c r="D778" s="45" t="s">
        <v>35</v>
      </c>
      <c r="E778" s="46"/>
      <c r="F778" s="81">
        <f>SUM(F773:F777)</f>
        <v>25487160</v>
      </c>
      <c r="G778" s="141">
        <f>SUM(G773:G777)</f>
        <v>1274358</v>
      </c>
    </row>
    <row r="779" spans="1:7" ht="6" customHeight="1">
      <c r="A779" s="27"/>
      <c r="B779" s="24"/>
      <c r="C779" s="2"/>
      <c r="E779" s="2"/>
      <c r="F779" s="39"/>
      <c r="G779" s="140"/>
    </row>
    <row r="780" spans="1:7" ht="12">
      <c r="A780" s="27"/>
      <c r="B780" s="24" t="s">
        <v>70</v>
      </c>
      <c r="C780" s="2"/>
      <c r="D780" s="125" t="s">
        <v>37</v>
      </c>
      <c r="E780" s="2"/>
      <c r="F780" s="39"/>
      <c r="G780" s="140"/>
    </row>
    <row r="781" spans="1:7" ht="12">
      <c r="A781" s="41"/>
      <c r="B781" s="24" t="s">
        <v>39</v>
      </c>
      <c r="C781" s="2"/>
      <c r="D781" s="125" t="s">
        <v>149</v>
      </c>
      <c r="E781" s="2"/>
      <c r="F781" s="39"/>
      <c r="G781" s="140"/>
    </row>
    <row r="782" spans="1:7" ht="12.75">
      <c r="A782" s="41"/>
      <c r="B782" s="24"/>
      <c r="C782" s="2"/>
      <c r="D782" s="128" t="s">
        <v>150</v>
      </c>
      <c r="E782" s="2"/>
      <c r="F782" s="39"/>
      <c r="G782" s="140"/>
    </row>
    <row r="783" spans="1:7" ht="15" customHeight="1">
      <c r="A783" s="41">
        <v>118</v>
      </c>
      <c r="B783" s="24"/>
      <c r="C783" s="2"/>
      <c r="D783" s="22" t="s">
        <v>284</v>
      </c>
      <c r="E783" s="2"/>
      <c r="F783" s="39">
        <v>1100000</v>
      </c>
      <c r="G783" s="140">
        <v>55000</v>
      </c>
    </row>
    <row r="784" spans="1:7" ht="15" customHeight="1">
      <c r="A784" s="41">
        <v>119</v>
      </c>
      <c r="B784" s="24"/>
      <c r="C784" s="2"/>
      <c r="D784" s="22" t="s">
        <v>285</v>
      </c>
      <c r="E784" s="2"/>
      <c r="F784" s="39">
        <v>520000</v>
      </c>
      <c r="G784" s="140">
        <v>26000</v>
      </c>
    </row>
    <row r="785" spans="1:7" ht="15" customHeight="1">
      <c r="A785" s="41">
        <v>120</v>
      </c>
      <c r="B785" s="24" t="s">
        <v>41</v>
      </c>
      <c r="C785" s="2"/>
      <c r="D785" s="22" t="s">
        <v>213</v>
      </c>
      <c r="E785" s="2"/>
      <c r="F785" s="39">
        <v>340000</v>
      </c>
      <c r="G785" s="140">
        <v>17000</v>
      </c>
    </row>
    <row r="786" spans="1:7" ht="15" customHeight="1">
      <c r="A786" s="41">
        <v>121</v>
      </c>
      <c r="B786" s="24"/>
      <c r="C786" s="2"/>
      <c r="D786" s="22" t="s">
        <v>234</v>
      </c>
      <c r="E786" s="2"/>
      <c r="F786" s="39">
        <v>1800000</v>
      </c>
      <c r="G786" s="140">
        <v>90000</v>
      </c>
    </row>
    <row r="787" spans="1:7" ht="15" customHeight="1">
      <c r="A787" s="41">
        <v>122</v>
      </c>
      <c r="B787" s="24"/>
      <c r="C787" s="2"/>
      <c r="D787" s="22" t="s">
        <v>218</v>
      </c>
      <c r="E787" s="2"/>
      <c r="F787" s="39">
        <v>240000</v>
      </c>
      <c r="G787" s="140">
        <v>12000</v>
      </c>
    </row>
    <row r="788" spans="1:7" ht="12">
      <c r="A788" s="41"/>
      <c r="B788" s="24"/>
      <c r="C788" s="2"/>
      <c r="D788" s="60"/>
      <c r="E788" s="2"/>
      <c r="F788" s="39"/>
      <c r="G788" s="140"/>
    </row>
    <row r="789" spans="1:7" ht="12.75" thickBot="1">
      <c r="A789" s="41"/>
      <c r="B789" s="24"/>
      <c r="C789" s="2"/>
      <c r="D789" s="45" t="s">
        <v>122</v>
      </c>
      <c r="E789" s="46"/>
      <c r="F789" s="122">
        <f>SUM(F783:F788)</f>
        <v>4000000</v>
      </c>
      <c r="G789" s="141">
        <f>SUM(G783:G788)</f>
        <v>200000</v>
      </c>
    </row>
    <row r="790" spans="1:7" ht="7.5" customHeight="1">
      <c r="A790" s="41"/>
      <c r="B790" s="24"/>
      <c r="C790" s="2"/>
      <c r="D790" s="60"/>
      <c r="E790" s="2"/>
      <c r="F790" s="39"/>
      <c r="G790" s="140"/>
    </row>
    <row r="791" spans="1:7" ht="13.5" thickBot="1">
      <c r="A791" s="27"/>
      <c r="B791" s="2"/>
      <c r="C791" s="2"/>
      <c r="D791" s="61" t="s">
        <v>127</v>
      </c>
      <c r="E791" s="56"/>
      <c r="F791" s="98">
        <f>F778+F789</f>
        <v>29487160</v>
      </c>
      <c r="G791" s="143">
        <f>G778+G789</f>
        <v>1474358</v>
      </c>
    </row>
    <row r="792" spans="1:7" ht="9" customHeight="1" thickTop="1">
      <c r="A792" s="27"/>
      <c r="B792" s="2"/>
      <c r="C792" s="2"/>
      <c r="E792" s="2"/>
      <c r="F792" s="39"/>
      <c r="G792" s="140"/>
    </row>
    <row r="793" spans="1:7" ht="12" customHeight="1">
      <c r="A793" s="27"/>
      <c r="B793" s="24"/>
      <c r="C793" s="2"/>
      <c r="D793" s="54" t="s">
        <v>286</v>
      </c>
      <c r="E793" s="2"/>
      <c r="F793" s="39"/>
      <c r="G793" s="140"/>
    </row>
    <row r="794" spans="1:7" ht="12" customHeight="1" hidden="1">
      <c r="A794" s="27"/>
      <c r="B794" s="24"/>
      <c r="C794" s="2"/>
      <c r="D794" s="25"/>
      <c r="E794" s="2"/>
      <c r="F794" s="39"/>
      <c r="G794" s="140"/>
    </row>
    <row r="795" spans="1:7" ht="12" customHeight="1">
      <c r="A795" s="27"/>
      <c r="B795" s="24"/>
      <c r="C795" s="2"/>
      <c r="D795" s="54" t="s">
        <v>151</v>
      </c>
      <c r="E795" s="2"/>
      <c r="F795" s="39"/>
      <c r="G795" s="140"/>
    </row>
    <row r="796" spans="1:7" ht="12">
      <c r="A796" s="27"/>
      <c r="B796" s="24" t="s">
        <v>32</v>
      </c>
      <c r="C796" s="2"/>
      <c r="D796" s="125" t="s">
        <v>124</v>
      </c>
      <c r="E796" s="2"/>
      <c r="F796" s="39"/>
      <c r="G796" s="140"/>
    </row>
    <row r="797" spans="1:7" ht="12">
      <c r="A797" s="41"/>
      <c r="B797" s="24"/>
      <c r="C797" s="2"/>
      <c r="E797" s="2"/>
      <c r="F797" s="39"/>
      <c r="G797" s="140"/>
    </row>
    <row r="798" spans="1:7" ht="12">
      <c r="A798" s="41">
        <v>123</v>
      </c>
      <c r="B798" s="24" t="s">
        <v>36</v>
      </c>
      <c r="C798" s="2"/>
      <c r="D798" s="22" t="s">
        <v>245</v>
      </c>
      <c r="E798" s="2"/>
      <c r="F798" s="39">
        <v>20189400</v>
      </c>
      <c r="G798" s="140">
        <v>1009470</v>
      </c>
    </row>
    <row r="799" spans="1:7" ht="12">
      <c r="A799" s="41">
        <v>124</v>
      </c>
      <c r="B799" s="24" t="s">
        <v>34</v>
      </c>
      <c r="C799" s="2"/>
      <c r="D799" s="22" t="s">
        <v>197</v>
      </c>
      <c r="E799" s="2"/>
      <c r="F799" s="39">
        <v>600000</v>
      </c>
      <c r="G799" s="140">
        <v>30000</v>
      </c>
    </row>
    <row r="800" spans="1:7" ht="12">
      <c r="A800" s="41"/>
      <c r="B800" s="24"/>
      <c r="C800" s="2"/>
      <c r="E800" s="2"/>
      <c r="F800" s="39"/>
      <c r="G800" s="140"/>
    </row>
    <row r="801" spans="1:7" ht="12" customHeight="1" hidden="1">
      <c r="A801" s="41"/>
      <c r="B801" s="24"/>
      <c r="C801" s="2"/>
      <c r="E801" s="2"/>
      <c r="F801" s="39"/>
      <c r="G801" s="140"/>
    </row>
    <row r="802" spans="1:7" ht="12.75" thickBot="1">
      <c r="A802" s="41"/>
      <c r="B802" s="24"/>
      <c r="C802" s="2"/>
      <c r="D802" s="45" t="s">
        <v>35</v>
      </c>
      <c r="E802" s="46"/>
      <c r="F802" s="81">
        <f>SUM(F798:F801)</f>
        <v>20789400</v>
      </c>
      <c r="G802" s="141">
        <f>SUM(G798:G801)</f>
        <v>1039470</v>
      </c>
    </row>
    <row r="803" spans="1:7" ht="12">
      <c r="A803" s="41"/>
      <c r="B803" s="24"/>
      <c r="C803" s="2"/>
      <c r="E803" s="2"/>
      <c r="F803" s="39"/>
      <c r="G803" s="140"/>
    </row>
    <row r="804" spans="1:7" ht="12" hidden="1">
      <c r="A804" s="59"/>
      <c r="B804" s="24"/>
      <c r="C804" s="2"/>
      <c r="D804" s="2"/>
      <c r="E804" s="2"/>
      <c r="F804" s="39"/>
      <c r="G804" s="140"/>
    </row>
    <row r="805" spans="1:7" ht="12" hidden="1">
      <c r="A805" s="59"/>
      <c r="B805" s="24"/>
      <c r="C805" s="2"/>
      <c r="D805" s="121"/>
      <c r="E805" s="2"/>
      <c r="F805" s="39"/>
      <c r="G805" s="140"/>
    </row>
    <row r="806" spans="1:7" ht="11.25" customHeight="1" hidden="1">
      <c r="A806" s="59"/>
      <c r="B806" s="2"/>
      <c r="C806" s="2"/>
      <c r="D806" s="2"/>
      <c r="E806" s="2"/>
      <c r="F806" s="39"/>
      <c r="G806" s="140"/>
    </row>
    <row r="807" spans="1:7" ht="12" customHeight="1" hidden="1">
      <c r="A807" s="59"/>
      <c r="B807" s="2"/>
      <c r="C807" s="2"/>
      <c r="D807" s="2"/>
      <c r="E807" s="2"/>
      <c r="F807" s="39"/>
      <c r="G807" s="140"/>
    </row>
    <row r="808" spans="1:7" ht="12" hidden="1">
      <c r="A808" s="59"/>
      <c r="B808" s="2"/>
      <c r="C808" s="2"/>
      <c r="D808" s="2"/>
      <c r="E808" s="2"/>
      <c r="F808" s="39"/>
      <c r="G808" s="140"/>
    </row>
    <row r="809" spans="1:7" ht="11.25" customHeight="1" hidden="1">
      <c r="A809" s="59"/>
      <c r="B809" s="2"/>
      <c r="C809" s="2"/>
      <c r="D809" s="2"/>
      <c r="E809" s="2"/>
      <c r="F809" s="39"/>
      <c r="G809" s="140"/>
    </row>
    <row r="810" spans="1:7" ht="12" customHeight="1" hidden="1">
      <c r="A810" s="59"/>
      <c r="B810" s="2"/>
      <c r="C810" s="2"/>
      <c r="D810" s="2"/>
      <c r="E810" s="2"/>
      <c r="F810" s="39"/>
      <c r="G810" s="140"/>
    </row>
    <row r="811" spans="1:7" ht="12" customHeight="1" hidden="1">
      <c r="A811" s="59"/>
      <c r="B811" s="2"/>
      <c r="C811" s="2"/>
      <c r="D811" s="2"/>
      <c r="E811" s="2"/>
      <c r="F811" s="39"/>
      <c r="G811" s="140"/>
    </row>
    <row r="812" spans="1:7" ht="12" customHeight="1" hidden="1">
      <c r="A812" s="59"/>
      <c r="B812" s="2"/>
      <c r="C812" s="2"/>
      <c r="D812" s="2"/>
      <c r="E812" s="2"/>
      <c r="F812" s="39"/>
      <c r="G812" s="140"/>
    </row>
    <row r="813" spans="1:7" ht="12" customHeight="1" hidden="1">
      <c r="A813" s="59"/>
      <c r="B813" s="2"/>
      <c r="C813" s="2"/>
      <c r="D813" s="2"/>
      <c r="E813" s="2"/>
      <c r="F813" s="39"/>
      <c r="G813" s="140"/>
    </row>
    <row r="814" spans="1:7" ht="12" hidden="1">
      <c r="A814" s="59"/>
      <c r="B814" s="2"/>
      <c r="C814" s="2"/>
      <c r="D814" s="2"/>
      <c r="E814" s="2"/>
      <c r="F814" s="39"/>
      <c r="G814" s="140"/>
    </row>
    <row r="815" spans="1:7" ht="12.75" hidden="1">
      <c r="A815" s="106"/>
      <c r="B815" s="100"/>
      <c r="C815" s="101"/>
      <c r="D815" s="102"/>
      <c r="E815" s="101"/>
      <c r="F815" s="103"/>
      <c r="G815" s="138"/>
    </row>
    <row r="816" spans="1:7" ht="12" hidden="1">
      <c r="A816" s="106"/>
      <c r="B816" s="100"/>
      <c r="C816" s="101"/>
      <c r="D816" s="101"/>
      <c r="E816" s="101"/>
      <c r="F816" s="103"/>
      <c r="G816" s="138"/>
    </row>
    <row r="817" spans="1:7" ht="12" hidden="1">
      <c r="A817" s="106"/>
      <c r="B817" s="100"/>
      <c r="C817" s="100"/>
      <c r="D817" s="100"/>
      <c r="E817" s="100"/>
      <c r="F817" s="103"/>
      <c r="G817" s="138"/>
    </row>
    <row r="818" spans="1:7" ht="12" hidden="1">
      <c r="A818" s="59"/>
      <c r="B818" s="2"/>
      <c r="C818" s="2"/>
      <c r="D818" s="2"/>
      <c r="E818" s="2"/>
      <c r="F818" s="39"/>
      <c r="G818" s="140"/>
    </row>
    <row r="819" spans="1:7" ht="12">
      <c r="A819" s="41"/>
      <c r="B819" s="24" t="s">
        <v>70</v>
      </c>
      <c r="C819" s="2"/>
      <c r="D819" s="125" t="s">
        <v>37</v>
      </c>
      <c r="E819" s="2"/>
      <c r="F819" s="39"/>
      <c r="G819" s="140"/>
    </row>
    <row r="820" spans="1:7" ht="12">
      <c r="A820" s="41"/>
      <c r="B820" s="2"/>
      <c r="C820" s="2"/>
      <c r="E820" s="2"/>
      <c r="F820" s="39"/>
      <c r="G820" s="140"/>
    </row>
    <row r="821" spans="1:7" ht="12">
      <c r="A821" s="41">
        <v>125</v>
      </c>
      <c r="B821" s="24" t="s">
        <v>39</v>
      </c>
      <c r="C821" s="2"/>
      <c r="D821" s="22" t="s">
        <v>125</v>
      </c>
      <c r="E821" s="2"/>
      <c r="F821" s="39">
        <v>6000000</v>
      </c>
      <c r="G821" s="140">
        <v>300000</v>
      </c>
    </row>
    <row r="822" spans="1:7" ht="12">
      <c r="A822" s="41">
        <v>126</v>
      </c>
      <c r="B822" s="24" t="s">
        <v>41</v>
      </c>
      <c r="C822" s="2"/>
      <c r="D822" s="22" t="s">
        <v>126</v>
      </c>
      <c r="E822" s="2"/>
      <c r="F822" s="39">
        <v>400000</v>
      </c>
      <c r="G822" s="140">
        <v>20000</v>
      </c>
    </row>
    <row r="823" spans="1:7" ht="12">
      <c r="A823" s="41"/>
      <c r="B823" s="24"/>
      <c r="C823" s="2"/>
      <c r="E823" s="2"/>
      <c r="F823" s="39"/>
      <c r="G823" s="140"/>
    </row>
    <row r="824" spans="1:7" ht="12.75" thickBot="1">
      <c r="A824" s="41"/>
      <c r="B824" s="24"/>
      <c r="C824" s="2"/>
      <c r="D824" s="45" t="s">
        <v>42</v>
      </c>
      <c r="E824" s="57"/>
      <c r="F824" s="81">
        <f>SUM(F821:F823)</f>
        <v>6400000</v>
      </c>
      <c r="G824" s="141">
        <f>SUM(G821:G823)</f>
        <v>320000</v>
      </c>
    </row>
    <row r="825" spans="1:7" ht="7.5" customHeight="1">
      <c r="A825" s="41"/>
      <c r="B825" s="24"/>
      <c r="C825" s="2"/>
      <c r="D825" s="60"/>
      <c r="E825" s="37"/>
      <c r="F825" s="115"/>
      <c r="G825" s="140"/>
    </row>
    <row r="826" spans="1:7" ht="12.75" customHeight="1" thickBot="1">
      <c r="A826" s="41"/>
      <c r="B826" s="24"/>
      <c r="C826" s="2"/>
      <c r="D826" s="61" t="s">
        <v>287</v>
      </c>
      <c r="E826" s="62"/>
      <c r="F826" s="123">
        <f>F802+F824</f>
        <v>27189400</v>
      </c>
      <c r="G826" s="153">
        <f>G802+G824</f>
        <v>1359470</v>
      </c>
    </row>
    <row r="827" spans="1:7" ht="7.5" customHeight="1" hidden="1" thickTop="1">
      <c r="A827" s="41"/>
      <c r="B827" s="24"/>
      <c r="C827" s="2"/>
      <c r="E827" s="2"/>
      <c r="F827" s="39"/>
      <c r="G827" s="154"/>
    </row>
    <row r="828" spans="1:7" ht="14.25" thickBot="1" thickTop="1">
      <c r="A828" s="59"/>
      <c r="B828" s="23"/>
      <c r="C828" s="2"/>
      <c r="D828" s="68" t="s">
        <v>128</v>
      </c>
      <c r="E828" s="69"/>
      <c r="F828" s="123">
        <f>F352+F523+F540+F577+F616+F657+F686+F698+F719+F766+F791+F826</f>
        <v>306022480</v>
      </c>
      <c r="G828" s="174">
        <f>G352+G523+G540+G577+G616+G657+G686+G698+G719+G766+G791+G826</f>
        <v>15301726</v>
      </c>
    </row>
    <row r="829" spans="1:7" ht="13.5" thickBot="1" thickTop="1">
      <c r="A829" s="107"/>
      <c r="B829" s="20"/>
      <c r="C829" s="7"/>
      <c r="D829" s="7"/>
      <c r="E829" s="7"/>
      <c r="F829" s="111"/>
      <c r="G829" s="144"/>
    </row>
    <row r="830" spans="1:8" ht="12">
      <c r="A830" s="24"/>
      <c r="B830" s="24"/>
      <c r="C830" s="2"/>
      <c r="D830" s="2"/>
      <c r="E830" s="2"/>
      <c r="F830" s="39"/>
      <c r="G830" s="147"/>
      <c r="H830" s="2"/>
    </row>
    <row r="831" spans="1:8" ht="12">
      <c r="A831" s="24"/>
      <c r="B831" s="24"/>
      <c r="C831" s="2"/>
      <c r="D831" s="2"/>
      <c r="E831" s="2"/>
      <c r="F831" s="39"/>
      <c r="G831" s="147"/>
      <c r="H831" s="2"/>
    </row>
    <row r="832" spans="1:8" ht="12">
      <c r="A832" s="24"/>
      <c r="B832" s="24"/>
      <c r="C832" s="2"/>
      <c r="D832" s="2"/>
      <c r="E832" s="2"/>
      <c r="F832" s="39"/>
      <c r="G832" s="147"/>
      <c r="H832" s="2"/>
    </row>
    <row r="833" spans="1:8" ht="12">
      <c r="A833" s="24"/>
      <c r="B833" s="24"/>
      <c r="C833" s="2"/>
      <c r="D833" s="2"/>
      <c r="E833" s="2"/>
      <c r="F833" s="39"/>
      <c r="G833" s="147"/>
      <c r="H833" s="2"/>
    </row>
    <row r="834" spans="1:6" ht="63" customHeight="1">
      <c r="A834" s="2"/>
      <c r="B834" s="2"/>
      <c r="C834" s="2"/>
      <c r="D834" s="2"/>
      <c r="E834" s="2"/>
      <c r="F834" s="39"/>
    </row>
    <row r="835" spans="1:6" ht="12.75">
      <c r="A835" s="2"/>
      <c r="B835" s="67" t="s">
        <v>189</v>
      </c>
      <c r="C835" s="67"/>
      <c r="D835" s="67"/>
      <c r="E835" s="2"/>
      <c r="F835" s="39"/>
    </row>
    <row r="836" spans="1:6" ht="12.75">
      <c r="A836" s="2"/>
      <c r="B836" s="51"/>
      <c r="C836" s="51"/>
      <c r="D836" s="51"/>
      <c r="E836" s="2"/>
      <c r="F836" s="39"/>
    </row>
    <row r="837" spans="1:8" ht="12.75">
      <c r="A837" s="176" t="s">
        <v>325</v>
      </c>
      <c r="B837" s="176"/>
      <c r="C837" s="176"/>
      <c r="D837" s="176"/>
      <c r="E837" s="176"/>
      <c r="F837" s="176"/>
      <c r="G837" s="176"/>
      <c r="H837" s="176"/>
    </row>
    <row r="838" spans="1:6" ht="12.75">
      <c r="A838" s="24"/>
      <c r="B838" s="51"/>
      <c r="C838" s="51"/>
      <c r="D838" s="51"/>
      <c r="E838" s="2"/>
      <c r="F838" s="39"/>
    </row>
    <row r="839" spans="1:8" ht="30" customHeight="1">
      <c r="A839" s="177" t="s">
        <v>326</v>
      </c>
      <c r="B839" s="177"/>
      <c r="C839" s="177"/>
      <c r="D839" s="177"/>
      <c r="E839" s="177"/>
      <c r="F839" s="177"/>
      <c r="G839" s="177"/>
      <c r="H839" s="177"/>
    </row>
    <row r="840" spans="1:6" ht="12.75">
      <c r="A840" s="2"/>
      <c r="B840" s="51"/>
      <c r="C840" s="51"/>
      <c r="D840" s="51"/>
      <c r="E840" s="2"/>
      <c r="F840" s="39"/>
    </row>
    <row r="841" spans="1:6" ht="12.75">
      <c r="A841" s="2"/>
      <c r="B841" s="51"/>
      <c r="C841" s="51"/>
      <c r="D841" s="51"/>
      <c r="E841" s="2"/>
      <c r="F841" s="39"/>
    </row>
    <row r="842" spans="1:6" ht="12.75">
      <c r="A842" s="2"/>
      <c r="B842" s="51"/>
      <c r="C842" s="51"/>
      <c r="D842" s="51"/>
      <c r="E842" s="2"/>
      <c r="F842" s="39"/>
    </row>
    <row r="843" spans="1:6" ht="12.75">
      <c r="A843" s="2"/>
      <c r="B843" s="51" t="s">
        <v>288</v>
      </c>
      <c r="C843" s="51"/>
      <c r="D843" s="51"/>
      <c r="E843" s="2"/>
      <c r="F843" s="39"/>
    </row>
    <row r="844" spans="1:6" ht="12.75">
      <c r="A844" s="2"/>
      <c r="B844" s="51" t="s">
        <v>293</v>
      </c>
      <c r="C844" s="51"/>
      <c r="D844" s="51"/>
      <c r="E844" s="2"/>
      <c r="F844" s="39"/>
    </row>
    <row r="845" spans="1:6" ht="12.75">
      <c r="A845" s="2"/>
      <c r="B845" s="51"/>
      <c r="C845" s="51"/>
      <c r="D845" s="51"/>
      <c r="E845" s="2"/>
      <c r="F845" s="39"/>
    </row>
    <row r="846" spans="1:6" ht="12.75" customHeight="1">
      <c r="A846" s="2"/>
      <c r="B846" s="51"/>
      <c r="C846" s="51"/>
      <c r="D846" s="70"/>
      <c r="E846" s="2"/>
      <c r="F846" s="39"/>
    </row>
    <row r="847" spans="1:6" ht="12.75">
      <c r="A847" s="2"/>
      <c r="B847" s="51"/>
      <c r="C847" s="51"/>
      <c r="D847" s="70" t="s">
        <v>289</v>
      </c>
      <c r="E847" s="2"/>
      <c r="F847" s="39"/>
    </row>
    <row r="848" spans="1:6" ht="10.5" customHeight="1">
      <c r="A848" s="2"/>
      <c r="B848" s="51"/>
      <c r="C848" s="51"/>
      <c r="D848" s="70" t="s">
        <v>290</v>
      </c>
      <c r="E848" s="2"/>
      <c r="F848" s="39"/>
    </row>
    <row r="849" spans="1:6" ht="12.75">
      <c r="A849" s="2"/>
      <c r="B849" s="51"/>
      <c r="C849" s="51"/>
      <c r="D849" s="102" t="s">
        <v>292</v>
      </c>
      <c r="E849" s="2"/>
      <c r="F849" s="39"/>
    </row>
    <row r="850" spans="1:6" ht="12.75">
      <c r="A850" s="2"/>
      <c r="B850" s="51"/>
      <c r="C850" s="51"/>
      <c r="D850" s="70" t="s">
        <v>291</v>
      </c>
      <c r="E850" s="2"/>
      <c r="F850" s="39"/>
    </row>
    <row r="851" spans="1:6" ht="12">
      <c r="A851" s="2"/>
      <c r="B851" s="2"/>
      <c r="C851" s="2"/>
      <c r="D851" s="2"/>
      <c r="E851" s="2"/>
      <c r="F851" s="39"/>
    </row>
    <row r="852" spans="1:6" ht="12">
      <c r="A852" s="2"/>
      <c r="B852" s="2"/>
      <c r="C852" s="2"/>
      <c r="D852" s="2"/>
      <c r="E852" s="2"/>
      <c r="F852" s="39"/>
    </row>
    <row r="853" spans="1:6" ht="12">
      <c r="A853" s="2"/>
      <c r="B853" s="2"/>
      <c r="C853" s="2"/>
      <c r="D853" s="2"/>
      <c r="E853" s="2"/>
      <c r="F853" s="39"/>
    </row>
    <row r="854" spans="1:6" ht="12">
      <c r="A854" s="2"/>
      <c r="B854" s="2"/>
      <c r="C854" s="2"/>
      <c r="D854" s="2"/>
      <c r="E854" s="2"/>
      <c r="F854" s="39"/>
    </row>
    <row r="855" spans="1:6" ht="12">
      <c r="A855" s="2"/>
      <c r="B855" s="2"/>
      <c r="C855" s="2"/>
      <c r="D855" s="2"/>
      <c r="E855" s="2"/>
      <c r="F855" s="39"/>
    </row>
    <row r="856" spans="1:6" ht="12">
      <c r="A856" s="2"/>
      <c r="B856" s="2"/>
      <c r="C856" s="2"/>
      <c r="D856" s="2"/>
      <c r="E856" s="2"/>
      <c r="F856" s="39"/>
    </row>
    <row r="857" spans="1:6" ht="12">
      <c r="A857" s="2"/>
      <c r="B857" s="2"/>
      <c r="C857" s="2"/>
      <c r="D857" s="2"/>
      <c r="E857" s="2"/>
      <c r="F857" s="39"/>
    </row>
    <row r="858" spans="1:6" ht="12">
      <c r="A858" s="2"/>
      <c r="B858" s="2"/>
      <c r="C858" s="2"/>
      <c r="D858" s="2"/>
      <c r="E858" s="2"/>
      <c r="F858" s="39"/>
    </row>
    <row r="859" spans="1:6" ht="12">
      <c r="A859" s="2"/>
      <c r="B859" s="2"/>
      <c r="C859" s="2"/>
      <c r="D859" s="2"/>
      <c r="E859" s="2"/>
      <c r="F859" s="39"/>
    </row>
    <row r="860" spans="1:6" ht="12">
      <c r="A860" s="2"/>
      <c r="B860" s="2"/>
      <c r="C860" s="2"/>
      <c r="D860" s="2"/>
      <c r="E860" s="2"/>
      <c r="F860" s="39"/>
    </row>
    <row r="861" spans="1:6" ht="12">
      <c r="A861" s="2"/>
      <c r="B861" s="2"/>
      <c r="C861" s="2"/>
      <c r="D861" s="2"/>
      <c r="E861" s="2"/>
      <c r="F861" s="39"/>
    </row>
    <row r="862" spans="1:6" ht="12">
      <c r="A862" s="2"/>
      <c r="B862" s="2"/>
      <c r="C862" s="2"/>
      <c r="D862" s="2"/>
      <c r="E862" s="2"/>
      <c r="F862" s="39"/>
    </row>
    <row r="863" spans="1:6" ht="12">
      <c r="A863" s="2"/>
      <c r="B863" s="2"/>
      <c r="C863" s="2"/>
      <c r="D863" s="2"/>
      <c r="E863" s="2"/>
      <c r="F863" s="39"/>
    </row>
    <row r="864" spans="1:6" ht="12">
      <c r="A864" s="2"/>
      <c r="B864" s="2"/>
      <c r="C864" s="2"/>
      <c r="D864" s="2"/>
      <c r="E864" s="2"/>
      <c r="F864" s="39"/>
    </row>
    <row r="865" spans="1:6" ht="12">
      <c r="A865" s="2"/>
      <c r="B865" s="2"/>
      <c r="C865" s="2"/>
      <c r="D865" s="2"/>
      <c r="E865" s="2"/>
      <c r="F865" s="39"/>
    </row>
    <row r="866" spans="1:6" ht="12">
      <c r="A866" s="2"/>
      <c r="B866" s="2"/>
      <c r="C866" s="2"/>
      <c r="D866" s="2"/>
      <c r="E866" s="2"/>
      <c r="F866" s="39"/>
    </row>
    <row r="867" spans="1:6" ht="12">
      <c r="A867" s="2"/>
      <c r="B867" s="2"/>
      <c r="C867" s="2"/>
      <c r="D867" s="2"/>
      <c r="E867" s="2"/>
      <c r="F867" s="39"/>
    </row>
    <row r="868" spans="1:6" ht="12">
      <c r="A868" s="2"/>
      <c r="B868" s="2"/>
      <c r="C868" s="2"/>
      <c r="D868" s="2"/>
      <c r="E868" s="2"/>
      <c r="F868" s="39"/>
    </row>
    <row r="869" spans="1:6" ht="12">
      <c r="A869" s="2"/>
      <c r="B869" s="2"/>
      <c r="C869" s="2"/>
      <c r="D869" s="2"/>
      <c r="E869" s="2"/>
      <c r="F869" s="39"/>
    </row>
    <row r="870" spans="1:6" ht="12">
      <c r="A870" s="2"/>
      <c r="B870" s="2"/>
      <c r="C870" s="2"/>
      <c r="D870" s="2"/>
      <c r="E870" s="2"/>
      <c r="F870" s="39"/>
    </row>
    <row r="871" spans="1:6" ht="12">
      <c r="A871" s="2"/>
      <c r="B871" s="2"/>
      <c r="C871" s="2"/>
      <c r="D871" s="2"/>
      <c r="E871" s="2"/>
      <c r="F871" s="39"/>
    </row>
    <row r="872" spans="1:6" ht="12">
      <c r="A872" s="2"/>
      <c r="B872" s="2"/>
      <c r="C872" s="2"/>
      <c r="D872" s="2"/>
      <c r="E872" s="2"/>
      <c r="F872" s="39"/>
    </row>
    <row r="873" spans="1:6" ht="12">
      <c r="A873" s="2"/>
      <c r="B873" s="2"/>
      <c r="C873" s="2"/>
      <c r="D873" s="2"/>
      <c r="E873" s="2"/>
      <c r="F873" s="39"/>
    </row>
    <row r="874" spans="1:6" ht="12">
      <c r="A874" s="2"/>
      <c r="B874" s="2"/>
      <c r="C874" s="2"/>
      <c r="D874" s="2"/>
      <c r="E874" s="2"/>
      <c r="F874" s="39"/>
    </row>
    <row r="875" spans="1:6" ht="12">
      <c r="A875" s="2"/>
      <c r="B875" s="2"/>
      <c r="C875" s="2"/>
      <c r="D875" s="2"/>
      <c r="E875" s="2"/>
      <c r="F875" s="39"/>
    </row>
    <row r="876" spans="1:6" ht="12">
      <c r="A876" s="2"/>
      <c r="B876" s="2"/>
      <c r="C876" s="2"/>
      <c r="D876" s="2"/>
      <c r="E876" s="2"/>
      <c r="F876" s="39"/>
    </row>
    <row r="877" spans="1:6" ht="12">
      <c r="A877" s="2"/>
      <c r="B877" s="2"/>
      <c r="C877" s="2"/>
      <c r="D877" s="2"/>
      <c r="E877" s="2"/>
      <c r="F877" s="39"/>
    </row>
    <row r="878" spans="1:6" ht="12">
      <c r="A878" s="2"/>
      <c r="B878" s="2"/>
      <c r="C878" s="2"/>
      <c r="D878" s="2"/>
      <c r="E878" s="2"/>
      <c r="F878" s="39"/>
    </row>
    <row r="879" spans="1:6" ht="12">
      <c r="A879" s="2"/>
      <c r="B879" s="2"/>
      <c r="C879" s="2"/>
      <c r="D879" s="2"/>
      <c r="E879" s="2"/>
      <c r="F879" s="39"/>
    </row>
    <row r="880" spans="1:6" ht="12">
      <c r="A880" s="2"/>
      <c r="B880" s="2"/>
      <c r="C880" s="2"/>
      <c r="D880" s="2"/>
      <c r="E880" s="2"/>
      <c r="F880" s="39"/>
    </row>
    <row r="881" spans="1:6" ht="12">
      <c r="A881" s="2"/>
      <c r="B881" s="2"/>
      <c r="C881" s="2"/>
      <c r="D881" s="2"/>
      <c r="E881" s="2"/>
      <c r="F881" s="39"/>
    </row>
    <row r="882" spans="1:6" ht="12">
      <c r="A882" s="2"/>
      <c r="B882" s="2"/>
      <c r="C882" s="2"/>
      <c r="D882" s="2"/>
      <c r="E882" s="2"/>
      <c r="F882" s="39"/>
    </row>
    <row r="883" spans="1:6" ht="12">
      <c r="A883" s="2"/>
      <c r="B883" s="2"/>
      <c r="C883" s="2"/>
      <c r="D883" s="2"/>
      <c r="E883" s="2"/>
      <c r="F883" s="39"/>
    </row>
    <row r="884" spans="1:6" ht="12">
      <c r="A884" s="2"/>
      <c r="B884" s="2"/>
      <c r="C884" s="2"/>
      <c r="D884" s="2"/>
      <c r="E884" s="2"/>
      <c r="F884" s="39"/>
    </row>
    <row r="885" spans="1:6" ht="12">
      <c r="A885" s="2"/>
      <c r="B885" s="2"/>
      <c r="C885" s="2"/>
      <c r="D885" s="2"/>
      <c r="E885" s="2"/>
      <c r="F885" s="39"/>
    </row>
    <row r="886" spans="1:6" ht="12">
      <c r="A886" s="2"/>
      <c r="B886" s="2"/>
      <c r="C886" s="2"/>
      <c r="D886" s="2"/>
      <c r="E886" s="2"/>
      <c r="F886" s="39"/>
    </row>
    <row r="887" spans="1:6" ht="12">
      <c r="A887" s="2"/>
      <c r="B887" s="2"/>
      <c r="C887" s="2"/>
      <c r="D887" s="2"/>
      <c r="E887" s="2"/>
      <c r="F887" s="39"/>
    </row>
    <row r="888" spans="1:6" ht="12">
      <c r="A888" s="2"/>
      <c r="B888" s="2"/>
      <c r="C888" s="2"/>
      <c r="D888" s="2"/>
      <c r="E888" s="2"/>
      <c r="F888" s="39"/>
    </row>
    <row r="889" spans="1:6" ht="12">
      <c r="A889" s="2"/>
      <c r="B889" s="2"/>
      <c r="C889" s="2"/>
      <c r="D889" s="2"/>
      <c r="E889" s="2"/>
      <c r="F889" s="39"/>
    </row>
    <row r="890" spans="1:6" ht="12">
      <c r="A890" s="2"/>
      <c r="B890" s="2"/>
      <c r="C890" s="2"/>
      <c r="D890" s="2"/>
      <c r="E890" s="2"/>
      <c r="F890" s="39"/>
    </row>
    <row r="891" spans="1:6" ht="12">
      <c r="A891" s="2"/>
      <c r="B891" s="2"/>
      <c r="C891" s="2"/>
      <c r="D891" s="2"/>
      <c r="E891" s="2"/>
      <c r="F891" s="39"/>
    </row>
    <row r="892" spans="1:6" ht="12">
      <c r="A892" s="2"/>
      <c r="B892" s="2"/>
      <c r="C892" s="2"/>
      <c r="D892" s="2"/>
      <c r="E892" s="2"/>
      <c r="F892" s="39"/>
    </row>
    <row r="893" spans="1:6" ht="12">
      <c r="A893" s="2"/>
      <c r="B893" s="2"/>
      <c r="C893" s="2"/>
      <c r="D893" s="2"/>
      <c r="E893" s="2"/>
      <c r="F893" s="39"/>
    </row>
    <row r="894" spans="1:6" ht="12">
      <c r="A894" s="2"/>
      <c r="B894" s="2"/>
      <c r="C894" s="2"/>
      <c r="D894" s="2"/>
      <c r="E894" s="2"/>
      <c r="F894" s="39"/>
    </row>
    <row r="895" spans="1:6" ht="12">
      <c r="A895" s="2"/>
      <c r="B895" s="2"/>
      <c r="C895" s="2"/>
      <c r="D895" s="2"/>
      <c r="E895" s="2"/>
      <c r="F895" s="39"/>
    </row>
    <row r="896" spans="1:6" ht="12">
      <c r="A896" s="2"/>
      <c r="B896" s="2"/>
      <c r="C896" s="2"/>
      <c r="D896" s="2"/>
      <c r="E896" s="2"/>
      <c r="F896" s="39"/>
    </row>
    <row r="897" spans="1:6" ht="12">
      <c r="A897" s="2"/>
      <c r="B897" s="2"/>
      <c r="C897" s="2"/>
      <c r="D897" s="2"/>
      <c r="E897" s="2"/>
      <c r="F897" s="39"/>
    </row>
    <row r="898" spans="1:6" ht="12">
      <c r="A898" s="2"/>
      <c r="B898" s="2"/>
      <c r="C898" s="2"/>
      <c r="D898" s="2"/>
      <c r="E898" s="2"/>
      <c r="F898" s="39"/>
    </row>
    <row r="899" spans="1:6" ht="12">
      <c r="A899" s="2"/>
      <c r="B899" s="2"/>
      <c r="C899" s="2"/>
      <c r="D899" s="2"/>
      <c r="E899" s="2"/>
      <c r="F899" s="39"/>
    </row>
  </sheetData>
  <sheetProtection/>
  <mergeCells count="36">
    <mergeCell ref="A215:H215"/>
    <mergeCell ref="A211:H211"/>
    <mergeCell ref="A256:H256"/>
    <mergeCell ref="A207:H207"/>
    <mergeCell ref="A226:H226"/>
    <mergeCell ref="A185:H185"/>
    <mergeCell ref="A187:H187"/>
    <mergeCell ref="A189:H189"/>
    <mergeCell ref="A198:H198"/>
    <mergeCell ref="A194:H194"/>
    <mergeCell ref="A205:H205"/>
    <mergeCell ref="A209:H209"/>
    <mergeCell ref="A191:H191"/>
    <mergeCell ref="A196:H196"/>
    <mergeCell ref="A203:H203"/>
    <mergeCell ref="A249:H249"/>
    <mergeCell ref="A213:H213"/>
    <mergeCell ref="A217:H217"/>
    <mergeCell ref="A221:H221"/>
    <mergeCell ref="A244:H244"/>
    <mergeCell ref="A223:H223"/>
    <mergeCell ref="A219:H219"/>
    <mergeCell ref="A4:H4"/>
    <mergeCell ref="A8:H8"/>
    <mergeCell ref="A9:H9"/>
    <mergeCell ref="A35:H35"/>
    <mergeCell ref="A268:H268"/>
    <mergeCell ref="A837:H837"/>
    <mergeCell ref="A839:H839"/>
    <mergeCell ref="A39:D39"/>
    <mergeCell ref="A239:H239"/>
    <mergeCell ref="A263:H263"/>
    <mergeCell ref="A253:H253"/>
    <mergeCell ref="A247:H247"/>
    <mergeCell ref="A242:H242"/>
    <mergeCell ref="A237:H237"/>
  </mergeCells>
  <printOptions/>
  <pageMargins left="0.5" right="0.5" top="0.5" bottom="0.5" header="0.5" footer="0.5"/>
  <pageSetup horizontalDpi="600" verticalDpi="600" orientation="portrait" paperSize="9" scale="93" r:id="rId1"/>
  <colBreaks count="1" manualBreakCount="1">
    <brk id="8" max="65535" man="1"/>
  </col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opstina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win95</dc:creator>
  <cp:keywords/>
  <dc:description/>
  <cp:lastModifiedBy>zlata.pelevic</cp:lastModifiedBy>
  <cp:lastPrinted>2009-06-22T11:27:15Z</cp:lastPrinted>
  <dcterms:created xsi:type="dcterms:W3CDTF">1999-12-10T13:28:25Z</dcterms:created>
  <dcterms:modified xsi:type="dcterms:W3CDTF">2011-09-21T07:42:47Z</dcterms:modified>
  <cp:category/>
  <cp:version/>
  <cp:contentType/>
  <cp:contentStatus/>
</cp:coreProperties>
</file>