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s>
  <definedNames>
    <definedName name="_xlnm.Print_Area" localSheetId="0">'Sheet1'!$A$1:$G$677</definedName>
  </definedNames>
  <calcPr fullCalcOnLoad="1"/>
</workbook>
</file>

<file path=xl/sharedStrings.xml><?xml version="1.0" encoding="utf-8"?>
<sst xmlns="http://schemas.openxmlformats.org/spreadsheetml/2006/main" count="914" uniqueCount="258">
  <si>
    <t>Bruto zarade i doprinosi na teret poslodavca</t>
  </si>
  <si>
    <t xml:space="preserve">Ostala lična primanja </t>
  </si>
  <si>
    <t>Rashodi za materijal i usluge</t>
  </si>
  <si>
    <t>Transferi javnim preduzećima</t>
  </si>
  <si>
    <t>Ostala lična primanja</t>
  </si>
  <si>
    <t>Rashodi za materijal</t>
  </si>
  <si>
    <t>Transferi političkim partijama, strankama i udruženjima</t>
  </si>
  <si>
    <t xml:space="preserve">Otpremnine </t>
  </si>
  <si>
    <t>Transferi institucijama, pojedincima, nevladinom i javnom sektoru</t>
  </si>
  <si>
    <t xml:space="preserve">Rashodi za službena putovanja </t>
  </si>
  <si>
    <t>Rashodi za reprezentaciju</t>
  </si>
  <si>
    <t>Rashodi za energiju - javna rasvjeta</t>
  </si>
  <si>
    <t>Transferi nevladinim organizacijama</t>
  </si>
  <si>
    <t xml:space="preserve">Izdaci za lokalnu infrastrukturu </t>
  </si>
  <si>
    <t>Izdaci za građevinske objekte</t>
  </si>
  <si>
    <t>Izdaci za opremu</t>
  </si>
  <si>
    <t>Rashodi iz prethodne godine</t>
  </si>
  <si>
    <t>Rezerve</t>
  </si>
  <si>
    <t>UKUPNO                     08</t>
  </si>
  <si>
    <t>UKUPNO                     09</t>
  </si>
  <si>
    <t>UKUPNO                     10</t>
  </si>
  <si>
    <t>UKUPNO                     11</t>
  </si>
  <si>
    <t>UKUPNO                     12</t>
  </si>
  <si>
    <t>UKUPNO                     13</t>
  </si>
  <si>
    <t>UKUPNO                     16</t>
  </si>
  <si>
    <t>UKUPNO                    20</t>
  </si>
  <si>
    <t>Rashodi za robu i materijal</t>
  </si>
  <si>
    <t>Rashodi za energiju</t>
  </si>
  <si>
    <t>UKUPNO                    24</t>
  </si>
  <si>
    <t>UKUPNO                    25</t>
  </si>
  <si>
    <t>Izdaci za telefonske usluge</t>
  </si>
  <si>
    <t>Ek.</t>
  </si>
  <si>
    <t>Transferi ostalim institucijama</t>
  </si>
  <si>
    <t>Obaveze prema potrošačkim jedinicama u toku godine izvršavaće se srazmjerno ostvarenim prihodima, u skladu sa mjesečnim-tromjesečnim planovima potrošnje Budžeta.</t>
  </si>
  <si>
    <t>U postupku izvršenja Budžeta potrošačke jedinice imaju ovlašćenja i dužnosti utvrđene ovim Budžetom i drugim propisima.</t>
  </si>
  <si>
    <t>Nosioci poslova iz predhodnog stava dužni su da blagovremeno pripreme neophodnu dokumentaciju (projekte, ponude, ugovore, situacije i dr.) koja se odnosi na određene investicije.</t>
  </si>
  <si>
    <t>SKUPŠTINA GLAVNOG GRADA - PODGORICE</t>
  </si>
  <si>
    <t>UKUPNO                     17</t>
  </si>
  <si>
    <t xml:space="preserve">Za izvršenje Budžeta u cjelini odgovoran je Gradonačelnik. </t>
  </si>
  <si>
    <t xml:space="preserve">Za namjensko korišćenje sredstava koja se raspoređuju Budžetom odgovoran je organ uprave Glavnog grada nadležan za poslove finansija. </t>
  </si>
  <si>
    <t>Transferi javnim institucijama</t>
  </si>
  <si>
    <t>Transferi institucijama kulture i sporta</t>
  </si>
  <si>
    <t>Član 1</t>
  </si>
  <si>
    <t>Član 2</t>
  </si>
  <si>
    <t>Nadzor nad finansijskim, materijalnim i računovodstvenim poslovanjem potrošačkih jedinica budžeta u pogledu namjene, obima i dinamike korišćenja sredstava vrši Gradonačelnik, u skladu sa Statutom Glavnog grada.</t>
  </si>
  <si>
    <t>Gradonačelnik odlučuje o korišćenju sredstava tekuće i stalne budžetske rezerve, koja su planirana za hitne i nepredviđene potrebe tokom fiskalne godine.                                                                                                                                                                                                                                                                                              Gradonačelnik ovlašćuje sekretara Sekretarijata za finansije da odlučuje o korišćenju sredstava tekuće budžetske rezerve do iznosa tri minimalne cijene rada.</t>
  </si>
  <si>
    <t>Član 12</t>
  </si>
  <si>
    <t>Član 13</t>
  </si>
  <si>
    <t>Član 14</t>
  </si>
  <si>
    <t>SREDSTVA PRENESENA IZ PRETHODNE GODINE</t>
  </si>
  <si>
    <t>JU ZA REHABILITACIJU I RESOCIJALIZACIJU KORISNIKA PSIHOAKTIVNIH SUPSTANCI</t>
  </si>
  <si>
    <t>UKUPNO                     14</t>
  </si>
  <si>
    <t>UKUPNO                    15</t>
  </si>
  <si>
    <t>UKUPNO                    22</t>
  </si>
  <si>
    <t>Transferi od budžeta Države</t>
  </si>
  <si>
    <t>Prodaja nepokretnosti u korist budžeta Glavnog grada</t>
  </si>
  <si>
    <t>Prihodi koje svojom djelatnošću ostvare organi lokalne uprave, službe, javne ustanove, javna preduzeća i privredna društva</t>
  </si>
  <si>
    <t>Izdaci za tekuće održavanje zgrada Glavnog grada</t>
  </si>
  <si>
    <t>Transferi javnim preduzećima i privrednim društvima</t>
  </si>
  <si>
    <t>Otplata dugova</t>
  </si>
  <si>
    <t>KAPITALNI IZDACI</t>
  </si>
  <si>
    <t xml:space="preserve">OPERATIVNI BUDŽET </t>
  </si>
  <si>
    <t>KAPITALNI BUDŽET</t>
  </si>
  <si>
    <t xml:space="preserve">                                                                                                                                                                                                                                                                                                                                                                                                                                                                                                                                                                                                                                                                                                                                                                                                                                                                                                                                                                                                                                                                                                                                                                                                                                                                                                                                                                                                                                                                                                                                                                                                                                                                                                                                                                                                                                                                                                                                                                                                                                                                                                                                                                                  </t>
  </si>
  <si>
    <t>OPIS</t>
  </si>
  <si>
    <t xml:space="preserve">Org. </t>
  </si>
  <si>
    <t>klasa</t>
  </si>
  <si>
    <t>Funkc.</t>
  </si>
  <si>
    <t>Ekonom.</t>
  </si>
  <si>
    <t xml:space="preserve">PLAN  </t>
  </si>
  <si>
    <t>PRIMICI</t>
  </si>
  <si>
    <t>POREZI</t>
  </si>
  <si>
    <t>Porez na lična primanja</t>
  </si>
  <si>
    <t>Porez na prihode od samostalnog obavljanja djelatnosti</t>
  </si>
  <si>
    <t>Porez na prihode od imovine i imovinskih prava</t>
  </si>
  <si>
    <t>Porez na prihode od kapitala</t>
  </si>
  <si>
    <t>Porez na dohodak fizičkih lica</t>
  </si>
  <si>
    <t>Porez na nepokretnosti</t>
  </si>
  <si>
    <t>Prirez porezu na dohodak fizičkih lica</t>
  </si>
  <si>
    <t>Novčane kazne izrečene u prekršajnom i drugom postupku zbog neplaćanja lokalnih poreza</t>
  </si>
  <si>
    <t>Lokalne administrativne takse</t>
  </si>
  <si>
    <t>Lokalne komunalne takse</t>
  </si>
  <si>
    <t>TAKSE</t>
  </si>
  <si>
    <t>NAKNADE</t>
  </si>
  <si>
    <t>I Z D A C I</t>
  </si>
  <si>
    <t xml:space="preserve">Porezi na zarade zaposlenih </t>
  </si>
  <si>
    <t>Ostala primanja i naknade zaposlenih</t>
  </si>
  <si>
    <t>Naknada za topli obrok</t>
  </si>
  <si>
    <t>Naknada za prevoz</t>
  </si>
  <si>
    <t>Naknada za regres</t>
  </si>
  <si>
    <t>Ostale naknade</t>
  </si>
  <si>
    <t>Izdaci za materijal i usluge</t>
  </si>
  <si>
    <t>Ugovorene usluge</t>
  </si>
  <si>
    <t xml:space="preserve">Renta </t>
  </si>
  <si>
    <t>Zakup zgrada</t>
  </si>
  <si>
    <t>Kapitalni izdaci</t>
  </si>
  <si>
    <t xml:space="preserve">Sredstva rezerve </t>
  </si>
  <si>
    <t>Tekuća budžetska rezerva</t>
  </si>
  <si>
    <t>Neto zarade</t>
  </si>
  <si>
    <t>Izdaci za robu i materijal</t>
  </si>
  <si>
    <t xml:space="preserve">Izdaci za službena putovanja </t>
  </si>
  <si>
    <t xml:space="preserve">Ugovorene usluge </t>
  </si>
  <si>
    <t>UKUPNO                     01</t>
  </si>
  <si>
    <t>SLUŽBA SKUPŠTINE</t>
  </si>
  <si>
    <t>Naknada odbornicima</t>
  </si>
  <si>
    <t>UKUPNO                     02</t>
  </si>
  <si>
    <t>SEKRETARIJAT ZA FINANSIJE</t>
  </si>
  <si>
    <t>Stalna budžetska rezerva</t>
  </si>
  <si>
    <t>Otplata ostalih obaveza</t>
  </si>
  <si>
    <t>UKUPNO                     05</t>
  </si>
  <si>
    <t>UKUPNO                     07</t>
  </si>
  <si>
    <t xml:space="preserve"> JU " MUZEJI I GALERIJE "</t>
  </si>
  <si>
    <t>SEKRETARIJAT ZA  LOKALNU SAMOUPRAVU</t>
  </si>
  <si>
    <t>UPRAVA LOKALNIH JAVNIH PRIHODA</t>
  </si>
  <si>
    <t>Izdaci za vodu, kanalizaciju, odvoz smeća i održavanje čistoće</t>
  </si>
  <si>
    <t>DIREKCIJA ZA IMOVINU</t>
  </si>
  <si>
    <t>CENTAR ZA INFORMACIONI SISTEM</t>
  </si>
  <si>
    <t>UKUPNI IZDACI BUDŽETA</t>
  </si>
  <si>
    <t>Kamate</t>
  </si>
  <si>
    <t>Kamate rezidentima</t>
  </si>
  <si>
    <t>Kamate nerezidentima</t>
  </si>
  <si>
    <t>UKUPNO                     04</t>
  </si>
  <si>
    <t>UKUPNO                     03</t>
  </si>
  <si>
    <t>UKUPNO                     06</t>
  </si>
  <si>
    <t xml:space="preserve"> JU KIC " BUDO TOMOVIĆ "</t>
  </si>
  <si>
    <t>Porezi na imovinu</t>
  </si>
  <si>
    <t xml:space="preserve">Lokalni  porezi </t>
  </si>
  <si>
    <t>TRANSFERI</t>
  </si>
  <si>
    <t>PRIMICI OD PRODAJE IMOVINE</t>
  </si>
  <si>
    <t>Kamate zbog neblagovremenog plaćanja lokalnih poreza</t>
  </si>
  <si>
    <t>OSTALI    PRIHODI</t>
  </si>
  <si>
    <t>Ostali prihodi</t>
  </si>
  <si>
    <t>PRIMICI OD PRODAJE NEFINANSIJSKE IMOVINE</t>
  </si>
  <si>
    <t>DONACIJE I TRANSFERI</t>
  </si>
  <si>
    <t xml:space="preserve">Sredstva prenesena iz prethodne godine </t>
  </si>
  <si>
    <t>U K U P N I    P R I M I C I</t>
  </si>
  <si>
    <t>Doprinosi na teret zaposlenog</t>
  </si>
  <si>
    <t>Doprinosi na teret poslodavca</t>
  </si>
  <si>
    <t>Otpremnine</t>
  </si>
  <si>
    <t>Naknade odbornicima</t>
  </si>
  <si>
    <t xml:space="preserve">Rashodi za materijal </t>
  </si>
  <si>
    <t>Rashodi za  poštanske usluge</t>
  </si>
  <si>
    <t>Rashodi za telefonske usluge</t>
  </si>
  <si>
    <t>Bankarske usluge/provizije</t>
  </si>
  <si>
    <t>Tekuće održavanje</t>
  </si>
  <si>
    <t>Transferi pojedincima</t>
  </si>
  <si>
    <t>Rashodi za telefonske  usluge</t>
  </si>
  <si>
    <t>Transferi opštinama</t>
  </si>
  <si>
    <t>Rashodi iz prethodnih godina</t>
  </si>
  <si>
    <t>Izdaci za  poštanske usluge</t>
  </si>
  <si>
    <t>Izdaci za telefonske  usluge</t>
  </si>
  <si>
    <t>Ostali izdaci</t>
  </si>
  <si>
    <r>
      <t xml:space="preserve">Rashodi za energiju </t>
    </r>
    <r>
      <rPr>
        <sz val="8"/>
        <rFont val="Arial"/>
        <family val="2"/>
      </rPr>
      <t>(gorivo, struja i lož ulje)</t>
    </r>
  </si>
  <si>
    <t>Ekon.</t>
  </si>
  <si>
    <t>Rashodi za poštanske usluge</t>
  </si>
  <si>
    <t>Troškovi održavanja računarske opreme</t>
  </si>
  <si>
    <t xml:space="preserve">O D L U K U </t>
  </si>
  <si>
    <t>I - OPŠTI DIO</t>
  </si>
  <si>
    <t>pojedine namjene u iznosu od:</t>
  </si>
  <si>
    <t>stalnu rezervu Budžeta u iznosu od:</t>
  </si>
  <si>
    <t xml:space="preserve">tekuću rezervu Budžeta u iznosu od: </t>
  </si>
  <si>
    <t>U K U P N I   I Z D A C I</t>
  </si>
  <si>
    <t>TEKUĆI PRIHODI</t>
  </si>
  <si>
    <t xml:space="preserve">  </t>
  </si>
  <si>
    <t xml:space="preserve">SEKRETARIJAT ZA RAZVOJ PREDUZETNIŠTVA </t>
  </si>
  <si>
    <t xml:space="preserve"> JU NB " RADOSAV LJUMOVIĆ "</t>
  </si>
  <si>
    <t xml:space="preserve"> JU " GRADSKO POZORIŠTE "</t>
  </si>
  <si>
    <t>SLUŽBA ZA ZAJEDNIČKE POSLOVE</t>
  </si>
  <si>
    <t>JU  KIC " ZETA "</t>
  </si>
  <si>
    <t>JU  KIC " MALESIJA "</t>
  </si>
  <si>
    <t xml:space="preserve">Ostale naknade </t>
  </si>
  <si>
    <t>SLUŽBA GLAVNOG ADMINISTRATORA</t>
  </si>
  <si>
    <t>SLUŽBA MENADŽERA</t>
  </si>
  <si>
    <t>SEKRETARIJAT  ZA KULTURU I SPORT</t>
  </si>
  <si>
    <t>SEKRETARIJAT  ZA  KOMUNALNE POSLOVE I  SAOBRAĆAJ</t>
  </si>
  <si>
    <t>KOMUNALNA POLICIJA</t>
  </si>
  <si>
    <t>SLUŽBA ZAŠTITE</t>
  </si>
  <si>
    <t xml:space="preserve">SEKRETARIJAT ZA SOCIJALNO STARANJE </t>
  </si>
  <si>
    <t xml:space="preserve">SLUŽBA GRADONAČELNIKA </t>
  </si>
  <si>
    <t>JU ZA BRIGU O DJECI " DJEČJI SAVEZ "</t>
  </si>
  <si>
    <t>Prihodi od zakupa poslovnih prostora</t>
  </si>
  <si>
    <t>Nadzor nad izvršenjem Budžeta i namjenskim korišćenjem sredstava koja se Budžetom raspoređuju za pojedine namjene vrši skupština Glavnog grada na način propisan Statutom Glavnog grada.</t>
  </si>
  <si>
    <t xml:space="preserve">                  II - POSEBNI DIO</t>
  </si>
  <si>
    <t>Izdaci za investiciono održavanje</t>
  </si>
  <si>
    <t xml:space="preserve">Porez na promet nepokretnosti </t>
  </si>
  <si>
    <t>Član 3</t>
  </si>
  <si>
    <t>Član 4</t>
  </si>
  <si>
    <t>Član 5</t>
  </si>
  <si>
    <t>Član 6</t>
  </si>
  <si>
    <t>Član 7</t>
  </si>
  <si>
    <t>Član 8</t>
  </si>
  <si>
    <t>Član 9</t>
  </si>
  <si>
    <t>Član 10</t>
  </si>
  <si>
    <t>Član 11</t>
  </si>
  <si>
    <t xml:space="preserve">Sredstva utvrđena za realizaciju Kapitalnog budžeta izvršavaće se prema dinamici utvrđenoj budžetskim planom potrošnje, uz saglasnost Gradonačelnika. </t>
  </si>
  <si>
    <t>Član 15</t>
  </si>
  <si>
    <t>Troškovi održavanja vozila</t>
  </si>
  <si>
    <t>Potrošačke jedinice mogu ugovarati obaveze do iznosa sredstava koja su planom potrošnje odobrena od strane Gradonačelnika.</t>
  </si>
  <si>
    <t xml:space="preserve">Transferi pojedincima </t>
  </si>
  <si>
    <t>Gradonačelnik može vršiti preusmjeravanje sredstava potrošačkih jedinica, po pojedinim namjenama, najviše do 10% sredstava utvrđenih za potrošačku jedinicu, na osnovu obrazloženog zahtjeva potrošačke jedinice. Potrošačke jedinice mogu preusmjeriti odobrena sredstva po pojedinim namjenama, uz odobrenje Gradonačelnika, u visini do 10% iznosa sredstava  predviđenih za namjene čiji se iznos mijenja.</t>
  </si>
  <si>
    <t>Transferi budžetu Države</t>
  </si>
  <si>
    <t>Transferi Budžetu Države</t>
  </si>
  <si>
    <t xml:space="preserve">     </t>
  </si>
  <si>
    <t>Otplata kredita</t>
  </si>
  <si>
    <t>PREDSJEDNIK SKUPŠTINE,</t>
  </si>
  <si>
    <t>Naknada za izgradnju javnih garaža i parkirališta</t>
  </si>
  <si>
    <t>Naknade za komunalno opremanje građevinskog zemljišta</t>
  </si>
  <si>
    <t>O BUDŽETU GLAVNOG GRADA - PODGORICE ZA 2011. GODINU</t>
  </si>
  <si>
    <t xml:space="preserve">        Primici Budžeta Glavnog grada - Podgorice za 2011. godinu po izvorima i vrstama i raspored primitaka na osnovne namjene utvrđuje se u sljedećim iznosima:</t>
  </si>
  <si>
    <t>Gradonačelnik, na predlog sekretara Sekretarijata za finansije, može utvrđivati redosljed prioriteta u plaćanju budžetom utvrđenih obaveza za 2011. godinu.</t>
  </si>
  <si>
    <t>Primici od koncesionih naknada za korišćenje prirodnih dobara koje daje Republika 70 %</t>
  </si>
  <si>
    <t>Naknada za izgradnju i održavanje lokalnih puteva</t>
  </si>
  <si>
    <t>Potrošačke jedinice mogu ugovarati obaveze, na period duži od mjesec dana, samo uz prethodnu saglasnost Gradonačelnika.</t>
  </si>
  <si>
    <t xml:space="preserve">Sredstva za javnu funkciju će se usmjeravati do iznosa sredstava predviđenih Budžetom na osnovu operativnih planova za obračunski period, na koje je saglasnost dao nadležni organ uprave donešenih na osnovu programa razvoja i vršenja javne funkcije.                                                  </t>
  </si>
  <si>
    <t>Osnov za usmjeravanje sredstva predstavlja Mišljenje nadležnog organa iz stava 1 ovog člana na Izvještaj o realizaciji plana korisnika sredstava za javnu funkciju .</t>
  </si>
  <si>
    <t>Isplate na osnovu izvršnih sudskih rješenja čiji je osnov utuženja nastao prije tekuće fiskalne godine realizovaće se na teret sredstava planiranih za otplatu ostalih obaveza.</t>
  </si>
  <si>
    <t>Potrošačka jedinica dužna je da dostavi Sekretarijatu za finansije tromjesečni plan potrošnje budžetom odobrenih sredstava, najkasnije deset dana od dana usvajanja Budžeta.</t>
  </si>
  <si>
    <r>
      <t xml:space="preserve">           Na osnovu člana 42 i 43 Zakona o finansiranju lokalne samouprave ("Službeni list RCG", broj 42/03 i "Službeni list CG", broj 05/08), člana 44 Zakona o Glavnom gradu ("Službeni list RCG", broj 65/05) i člana 48. stav 1. alineja 6 Statuta Glavnog grada ("Službeni list RCG-opštinski propisi" broj 28/06), Skupština Glavnog grada - Podgorice, na sjednici održanoj  </t>
    </r>
    <r>
      <rPr>
        <i/>
        <sz val="16"/>
        <color indexed="10"/>
        <rFont val="Times New Roman"/>
        <family val="1"/>
      </rPr>
      <t>______</t>
    </r>
    <r>
      <rPr>
        <i/>
        <sz val="16"/>
        <rFont val="Times New Roman"/>
        <family val="1"/>
      </rPr>
      <t xml:space="preserve">.2010. godine,    d o n i j e l a    j e - </t>
    </r>
  </si>
  <si>
    <r>
      <t xml:space="preserve">       Odlukom o Budžetu Glavnog grada - Podgorice za 2011. godinu (u daljem tekstu: Budžet) utvrđuju se ukupna budžetska sredstva u iznosu od</t>
    </r>
    <r>
      <rPr>
        <i/>
        <sz val="16"/>
        <color indexed="10"/>
        <rFont val="Times New Roman"/>
        <family val="1"/>
      </rPr>
      <t xml:space="preserve">  </t>
    </r>
    <r>
      <rPr>
        <i/>
        <sz val="16"/>
        <rFont val="Times New Roman"/>
        <family val="1"/>
      </rPr>
      <t>66.036.650,00 €</t>
    </r>
    <r>
      <rPr>
        <i/>
        <sz val="16"/>
        <color indexed="10"/>
        <rFont val="Times New Roman"/>
        <family val="1"/>
      </rPr>
      <t>.</t>
    </r>
  </si>
  <si>
    <r>
      <t xml:space="preserve">        Ukupni primici u iznosu od 66.036.650,00 €</t>
    </r>
    <r>
      <rPr>
        <i/>
        <sz val="16"/>
        <color indexed="10"/>
        <rFont val="Times New Roman"/>
        <family val="1"/>
      </rPr>
      <t xml:space="preserve"> </t>
    </r>
    <r>
      <rPr>
        <i/>
        <sz val="16"/>
        <rFont val="Times New Roman"/>
        <family val="1"/>
      </rPr>
      <t xml:space="preserve"> se raspoređuju na:</t>
    </r>
  </si>
  <si>
    <t>Godišnja naknada za korišćenje puteva</t>
  </si>
  <si>
    <t>Otplata kredita i hartija</t>
  </si>
  <si>
    <r>
      <t>Raspored sredstava Budžeta u iznosu od</t>
    </r>
    <r>
      <rPr>
        <b/>
        <i/>
        <sz val="16"/>
        <rFont val="Times New Roman"/>
        <family val="1"/>
      </rPr>
      <t xml:space="preserve"> 66.036.650,00 €,</t>
    </r>
    <r>
      <rPr>
        <i/>
        <sz val="16"/>
        <rFont val="Times New Roman"/>
        <family val="1"/>
      </rPr>
      <t xml:space="preserve"> po nosiocima, korisnicima i bližim namjenama vrši se u posebnom dijelu koji glasi: </t>
    </r>
  </si>
  <si>
    <t>UKUPNO                    23</t>
  </si>
  <si>
    <t>UKUPNO                   21</t>
  </si>
  <si>
    <t>UKUPNO                    19</t>
  </si>
  <si>
    <t>UKUPNO                    18</t>
  </si>
  <si>
    <t>Otplata hartija od vrijednosti</t>
  </si>
  <si>
    <t>SLUŽBA ZA UNUTRAŠNJU REVIZIJU</t>
  </si>
  <si>
    <t>UKUPNO                    26</t>
  </si>
  <si>
    <t>Naknada za korišćenje dobara od opšteg interesa</t>
  </si>
  <si>
    <t>Naknada za korišćenje opštinskih i nekategorisanih puteva</t>
  </si>
  <si>
    <t>Izdaci za tekuće održavanje zgrada</t>
  </si>
  <si>
    <t>Slobodan Stojanović</t>
  </si>
  <si>
    <t>Otplata kredita i hartija od vrijednosti</t>
  </si>
  <si>
    <t>Troškovi održavanja opreme</t>
  </si>
  <si>
    <t>Naknada za korišćenje prirodnih dobara</t>
  </si>
  <si>
    <t xml:space="preserve">Izdaci za tekuće održavanje zgrada </t>
  </si>
  <si>
    <t>o izmjenama i dopunama Odluke o Budžetu                                                                        Glavnog grada - Podgorice za 2012. godinu</t>
  </si>
  <si>
    <t xml:space="preserve">                           Član 3, mijenja se i glasi: "Primici Budžeta Glavnog grada - Podgorice za 2012. godinu po izvorima i vrstama i raspored primitaka na osnovne namjene utvrđuje se u sljedećim iznosima":</t>
  </si>
  <si>
    <t xml:space="preserve">BUDŽET  </t>
  </si>
  <si>
    <r>
      <t xml:space="preserve">                   - </t>
    </r>
    <r>
      <rPr>
        <sz val="14"/>
        <rFont val="Arial"/>
        <family val="2"/>
      </rPr>
      <t>iznos sredstava za</t>
    </r>
    <r>
      <rPr>
        <b/>
        <sz val="14"/>
        <rFont val="Arial"/>
        <family val="2"/>
      </rPr>
      <t xml:space="preserve"> "stalnu rezervu" </t>
    </r>
    <r>
      <rPr>
        <sz val="14"/>
        <rFont val="Arial"/>
        <family val="2"/>
      </rPr>
      <t xml:space="preserve">od </t>
    </r>
    <r>
      <rPr>
        <b/>
        <sz val="14"/>
        <rFont val="Arial"/>
        <family val="2"/>
      </rPr>
      <t xml:space="preserve">"400.000,00 €" </t>
    </r>
    <r>
      <rPr>
        <sz val="14"/>
        <rFont val="Arial"/>
        <family val="2"/>
      </rPr>
      <t>zamjenjuje se iznosom od</t>
    </r>
    <r>
      <rPr>
        <b/>
        <sz val="14"/>
        <rFont val="Arial"/>
        <family val="2"/>
      </rPr>
      <t xml:space="preserve"> "200.000,00 €".</t>
    </r>
  </si>
  <si>
    <t>REBALANS</t>
  </si>
  <si>
    <t xml:space="preserve">Odluka o izmjenama i dopunama Odluke o Budžetu Glavnog grada - Podgorice za 2012. godinu, stupa na snagu osmog dana od dana objavljivanja u  "Službenom listu CG -opštinski propisi". </t>
  </si>
  <si>
    <r>
      <t xml:space="preserve">       Član 1, mijenja se i glasi: "U Odluci o Budžetu Glavnog grada - Podgorice za 2012. godinu ("Službeni list  CG - opštinski propisi", br.40/11),  iznos ukupnih budžetskih sredstava od  </t>
    </r>
    <r>
      <rPr>
        <b/>
        <sz val="16"/>
        <rFont val="Times New Roman"/>
        <family val="1"/>
      </rPr>
      <t>"49.709.540,00 €"</t>
    </r>
    <r>
      <rPr>
        <sz val="16"/>
        <rFont val="Times New Roman"/>
        <family val="1"/>
      </rPr>
      <t xml:space="preserve">, zamjenjuje se iznosom od </t>
    </r>
    <r>
      <rPr>
        <b/>
        <sz val="16"/>
        <rFont val="Times New Roman"/>
        <family val="1"/>
      </rPr>
      <t>"43.150.740,00 €"</t>
    </r>
    <r>
      <rPr>
        <sz val="16"/>
        <rFont val="Times New Roman"/>
        <family val="1"/>
      </rPr>
      <t xml:space="preserve">. </t>
    </r>
  </si>
  <si>
    <r>
      <t xml:space="preserve">        Član 2, mijenja se i glasi: " iznos ukupnih primitaka od  </t>
    </r>
    <r>
      <rPr>
        <b/>
        <sz val="16"/>
        <rFont val="Times New Roman"/>
        <family val="1"/>
      </rPr>
      <t>"49.709.540,00 €"</t>
    </r>
    <r>
      <rPr>
        <sz val="16"/>
        <rFont val="Times New Roman"/>
        <family val="1"/>
      </rPr>
      <t xml:space="preserve">, zamjenjuje se iznosom od  </t>
    </r>
    <r>
      <rPr>
        <b/>
        <sz val="16"/>
        <rFont val="Times New Roman"/>
        <family val="1"/>
      </rPr>
      <t>"43.150.740,00 €"</t>
    </r>
    <r>
      <rPr>
        <sz val="16"/>
        <rFont val="Times New Roman"/>
        <family val="1"/>
      </rPr>
      <t>.</t>
    </r>
  </si>
  <si>
    <r>
      <t xml:space="preserve">                  - </t>
    </r>
    <r>
      <rPr>
        <sz val="14"/>
        <rFont val="Arial"/>
        <family val="2"/>
      </rPr>
      <t>iznos sredstava za</t>
    </r>
    <r>
      <rPr>
        <b/>
        <sz val="14"/>
        <rFont val="Arial"/>
        <family val="2"/>
      </rPr>
      <t xml:space="preserve"> "otplatu duga" </t>
    </r>
    <r>
      <rPr>
        <sz val="14"/>
        <rFont val="Arial"/>
        <family val="2"/>
      </rPr>
      <t xml:space="preserve">od </t>
    </r>
    <r>
      <rPr>
        <b/>
        <sz val="14"/>
        <rFont val="Arial"/>
        <family val="2"/>
      </rPr>
      <t xml:space="preserve">"2.191.000,00 €" </t>
    </r>
    <r>
      <rPr>
        <sz val="14"/>
        <rFont val="Arial"/>
        <family val="2"/>
      </rPr>
      <t xml:space="preserve">zamjenjuje se iznosom od </t>
    </r>
    <r>
      <rPr>
        <b/>
        <sz val="14"/>
        <rFont val="Arial"/>
        <family val="2"/>
      </rPr>
      <t>"1.687.000,00 €".</t>
    </r>
  </si>
  <si>
    <r>
      <t xml:space="preserve">                   - </t>
    </r>
    <r>
      <rPr>
        <sz val="14"/>
        <rFont val="Arial"/>
        <family val="2"/>
      </rPr>
      <t>iznos sredstava za</t>
    </r>
    <r>
      <rPr>
        <b/>
        <sz val="14"/>
        <rFont val="Arial"/>
        <family val="2"/>
      </rPr>
      <t xml:space="preserve"> "tekuću rezervu" </t>
    </r>
    <r>
      <rPr>
        <sz val="14"/>
        <rFont val="Arial"/>
        <family val="2"/>
      </rPr>
      <t xml:space="preserve">od </t>
    </r>
    <r>
      <rPr>
        <b/>
        <sz val="14"/>
        <rFont val="Arial"/>
        <family val="2"/>
      </rPr>
      <t xml:space="preserve">"400.000,00 €" </t>
    </r>
    <r>
      <rPr>
        <sz val="14"/>
        <rFont val="Arial"/>
        <family val="2"/>
      </rPr>
      <t>zamjenjuje se iznosom od</t>
    </r>
    <r>
      <rPr>
        <b/>
        <sz val="14"/>
        <rFont val="Arial"/>
        <family val="2"/>
      </rPr>
      <t xml:space="preserve"> "480.000,00 €".</t>
    </r>
  </si>
  <si>
    <r>
      <rPr>
        <b/>
        <sz val="14"/>
        <rFont val="Arial"/>
        <family val="2"/>
      </rPr>
      <t>U POSEBNOM DIJELU</t>
    </r>
    <r>
      <rPr>
        <sz val="14"/>
        <rFont val="Arial"/>
        <family val="2"/>
      </rPr>
      <t>,  član 15 mijenja se i glasi: "Raspored sredstava Budžeta u iznosu od "</t>
    </r>
    <r>
      <rPr>
        <b/>
        <sz val="14"/>
        <rFont val="Arial"/>
        <family val="2"/>
      </rPr>
      <t>49.709.540,00 €",</t>
    </r>
    <r>
      <rPr>
        <sz val="14"/>
        <rFont val="Arial"/>
        <family val="2"/>
      </rPr>
      <t xml:space="preserve"> po nosiocima, korisnicima i bližim namjenama, zamjenjuje se iznosom od </t>
    </r>
    <r>
      <rPr>
        <b/>
        <sz val="14"/>
        <rFont val="Arial"/>
        <family val="2"/>
      </rPr>
      <t xml:space="preserve">"43.150.740,00 €". </t>
    </r>
  </si>
  <si>
    <t xml:space="preserve"> </t>
  </si>
  <si>
    <t>Transferi nevladinim organizacijama, političkim partijama, strankama i udruženjima</t>
  </si>
  <si>
    <r>
      <t xml:space="preserve">                 - </t>
    </r>
    <r>
      <rPr>
        <sz val="14"/>
        <rFont val="Arial"/>
        <family val="2"/>
      </rPr>
      <t>iznos sredstava za</t>
    </r>
    <r>
      <rPr>
        <b/>
        <sz val="14"/>
        <rFont val="Arial"/>
        <family val="2"/>
      </rPr>
      <t xml:space="preserve"> "KAPITALNI BUDŽET" </t>
    </r>
    <r>
      <rPr>
        <sz val="14"/>
        <rFont val="Arial"/>
        <family val="2"/>
      </rPr>
      <t xml:space="preserve">od </t>
    </r>
    <r>
      <rPr>
        <b/>
        <sz val="14"/>
        <rFont val="Arial"/>
        <family val="2"/>
      </rPr>
      <t xml:space="preserve">"19.399.800,00 €" </t>
    </r>
    <r>
      <rPr>
        <sz val="14"/>
        <rFont val="Arial"/>
        <family val="2"/>
      </rPr>
      <t>zamjenjuje se iznosom od</t>
    </r>
    <r>
      <rPr>
        <b/>
        <sz val="14"/>
        <rFont val="Arial"/>
        <family val="2"/>
      </rPr>
      <t xml:space="preserve"> "14.705.500,00 €".</t>
    </r>
  </si>
  <si>
    <r>
      <t xml:space="preserve">                  - </t>
    </r>
    <r>
      <rPr>
        <sz val="14"/>
        <rFont val="Arial"/>
        <family val="2"/>
      </rPr>
      <t>iznos sredstava za</t>
    </r>
    <r>
      <rPr>
        <b/>
        <sz val="14"/>
        <rFont val="Arial"/>
        <family val="2"/>
      </rPr>
      <t xml:space="preserve"> "pojedine namjene" </t>
    </r>
    <r>
      <rPr>
        <sz val="14"/>
        <rFont val="Arial"/>
        <family val="2"/>
      </rPr>
      <t xml:space="preserve">od </t>
    </r>
    <r>
      <rPr>
        <b/>
        <sz val="14"/>
        <rFont val="Arial"/>
        <family val="2"/>
      </rPr>
      <t xml:space="preserve">"27.318.740,00 €" </t>
    </r>
    <r>
      <rPr>
        <sz val="14"/>
        <rFont val="Arial"/>
        <family val="2"/>
      </rPr>
      <t xml:space="preserve">zamjenjuje se iznosom od </t>
    </r>
    <r>
      <rPr>
        <b/>
        <sz val="14"/>
        <rFont val="Arial"/>
        <family val="2"/>
      </rPr>
      <t>"26.078.240,000 €".</t>
    </r>
  </si>
  <si>
    <r>
      <t xml:space="preserve">                      - </t>
    </r>
    <r>
      <rPr>
        <sz val="14"/>
        <rFont val="Arial"/>
        <family val="2"/>
      </rPr>
      <t>iznos sredstava za</t>
    </r>
    <r>
      <rPr>
        <b/>
        <sz val="14"/>
        <rFont val="Arial"/>
        <family val="2"/>
      </rPr>
      <t xml:space="preserve"> "OPERATIVNI BUDŽET" </t>
    </r>
    <r>
      <rPr>
        <sz val="14"/>
        <rFont val="Arial"/>
        <family val="2"/>
      </rPr>
      <t xml:space="preserve">od </t>
    </r>
    <r>
      <rPr>
        <b/>
        <sz val="14"/>
        <rFont val="Arial"/>
        <family val="2"/>
      </rPr>
      <t xml:space="preserve">"30.309.740,00 €" </t>
    </r>
    <r>
      <rPr>
        <sz val="14"/>
        <rFont val="Arial"/>
        <family val="2"/>
      </rPr>
      <t>zamjenjuje se iznosom od</t>
    </r>
    <r>
      <rPr>
        <b/>
        <sz val="14"/>
        <rFont val="Arial"/>
        <family val="2"/>
      </rPr>
      <t xml:space="preserve"> "28.445.240,00 €".</t>
    </r>
  </si>
  <si>
    <t>SEKRETARIJAT  ZA  PLANIRANJE I UREĐENJE PROSTORA I ZAŠTITU ŽIVOTNE SREDINE</t>
  </si>
  <si>
    <t>Broj: 01-030/12-1437</t>
  </si>
  <si>
    <t>Podgorica,  29.11.2012. godine</t>
  </si>
  <si>
    <t xml:space="preserve">          Na osnovu člana 45 Zakona o finansiranju lokalne samouprave ("Službeni list RCG", broj 42/03 i "Službeni list CG", broj 05/08 i 74/10), člana 44 Zakona o Glavnom gradu ("Službeni list RCG", broj 65/05 i "Službeni list CG", br.72/10) i člana 48. stav 1. alineja 6 Statuta Glavnog grada ("Službeni list RCG-opštinski propisi" broj 28/06 i "Službeni list CG-opštinski propisi" broj 39/10 i 18/12), Skupština Glavnog grada - Podgorice, na sjednici održanoj  29. novembra 2012. godine, d o n i j e l a    j e - </t>
  </si>
</sst>
</file>

<file path=xl/styles.xml><?xml version="1.0" encoding="utf-8"?>
<styleSheet xmlns="http://schemas.openxmlformats.org/spreadsheetml/2006/main">
  <numFmts count="54">
    <numFmt numFmtId="5" formatCode="#,##0\ &quot;КМ&quot;;\-#,##0\ &quot;КМ&quot;"/>
    <numFmt numFmtId="6" formatCode="#,##0\ &quot;КМ&quot;;[Red]\-#,##0\ &quot;КМ&quot;"/>
    <numFmt numFmtId="7" formatCode="#,##0.00\ &quot;КМ&quot;;\-#,##0.00\ &quot;КМ&quot;"/>
    <numFmt numFmtId="8" formatCode="#,##0.00\ &quot;КМ&quot;;[Red]\-#,##0.00\ &quot;КМ&quot;"/>
    <numFmt numFmtId="42" formatCode="_-* #,##0\ &quot;КМ&quot;_-;\-* #,##0\ &quot;КМ&quot;_-;_-* &quot;-&quot;\ &quot;КМ&quot;_-;_-@_-"/>
    <numFmt numFmtId="41" formatCode="_-* #,##0\ _К_М_-;\-* #,##0\ _К_М_-;_-* &quot;-&quot;\ _К_М_-;_-@_-"/>
    <numFmt numFmtId="44" formatCode="_-* #,##0.00\ &quot;КМ&quot;_-;\-* #,##0.00\ &quot;КМ&quot;_-;_-* &quot;-&quot;??\ &quot;КМ&quot;_-;_-@_-"/>
    <numFmt numFmtId="43" formatCode="_-* #,##0.00\ _К_М_-;\-* #,##0.00\ _К_М_-;_-* &quot;-&quot;??\ _К_М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Дин.&quot;;\-#,##0\ &quot;Дин.&quot;"/>
    <numFmt numFmtId="189" formatCode="#,##0\ &quot;Дин.&quot;;[Red]\-#,##0\ &quot;Дин.&quot;"/>
    <numFmt numFmtId="190" formatCode="#,##0.00\ &quot;Дин.&quot;;\-#,##0.00\ &quot;Дин.&quot;"/>
    <numFmt numFmtId="191" formatCode="#,##0.00\ &quot;Дин.&quot;;[Red]\-#,##0.00\ &quot;Дин.&quot;"/>
    <numFmt numFmtId="192" formatCode="_-* #,##0\ &quot;Дин.&quot;_-;\-* #,##0\ &quot;Дин.&quot;_-;_-* &quot;-&quot;\ &quot;Дин.&quot;_-;_-@_-"/>
    <numFmt numFmtId="193" formatCode="_-* #,##0\ _Д_и_н_._-;\-* #,##0\ _Д_и_н_._-;_-* &quot;-&quot;\ _Д_и_н_._-;_-@_-"/>
    <numFmt numFmtId="194" formatCode="_-* #,##0.00\ &quot;Дин.&quot;_-;\-* #,##0.00\ &quot;Дин.&quot;_-;_-* &quot;-&quot;??\ &quot;Дин.&quot;_-;_-@_-"/>
    <numFmt numFmtId="195" formatCode="_-* #,##0.00\ _Д_и_н_._-;\-* #,##0.00\ _Д_и_н_._-;_-* &quot;-&quot;??\ _Д_и_н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0.00;[Red]#,##0.00"/>
    <numFmt numFmtId="203" formatCode="0_);[Red]\(0\)"/>
    <numFmt numFmtId="204" formatCode="00"/>
    <numFmt numFmtId="205" formatCode="000"/>
    <numFmt numFmtId="206" formatCode="0000"/>
    <numFmt numFmtId="207" formatCode="#,##0.00\ [$€-1];[Red]#,##0.00\ [$€-1]"/>
    <numFmt numFmtId="208" formatCode="#,##0.00\ &quot;€&quot;;[Red]#,##0.00\ &quot;€&quot;"/>
    <numFmt numFmtId="209" formatCode="#,##0\ [$€-1];[Red]\-#,##0\ [$€-1]"/>
  </numFmts>
  <fonts count="85">
    <font>
      <sz val="10"/>
      <name val="Arial"/>
      <family val="0"/>
    </font>
    <font>
      <b/>
      <sz val="10"/>
      <name val="Arial"/>
      <family val="2"/>
    </font>
    <font>
      <b/>
      <sz val="12"/>
      <name val="Arial"/>
      <family val="2"/>
    </font>
    <font>
      <b/>
      <i/>
      <sz val="10"/>
      <name val="Arial"/>
      <family val="2"/>
    </font>
    <font>
      <b/>
      <i/>
      <sz val="9"/>
      <name val="Arial"/>
      <family val="2"/>
    </font>
    <font>
      <sz val="9"/>
      <name val="Arial"/>
      <family val="2"/>
    </font>
    <font>
      <b/>
      <sz val="9"/>
      <name val="Arial"/>
      <family val="2"/>
    </font>
    <font>
      <b/>
      <sz val="12"/>
      <name val="Arial Black"/>
      <family val="2"/>
    </font>
    <font>
      <b/>
      <sz val="10"/>
      <name val="Arial Black"/>
      <family val="2"/>
    </font>
    <font>
      <b/>
      <i/>
      <sz val="12"/>
      <name val="Arial"/>
      <family val="2"/>
    </font>
    <font>
      <b/>
      <i/>
      <sz val="10"/>
      <name val="Arial Black"/>
      <family val="2"/>
    </font>
    <font>
      <u val="single"/>
      <sz val="10"/>
      <color indexed="12"/>
      <name val="Arial"/>
      <family val="2"/>
    </font>
    <font>
      <u val="single"/>
      <sz val="10"/>
      <color indexed="36"/>
      <name val="Arial"/>
      <family val="2"/>
    </font>
    <font>
      <b/>
      <sz val="14"/>
      <name val="Arial"/>
      <family val="2"/>
    </font>
    <font>
      <b/>
      <i/>
      <sz val="10"/>
      <name val="Albertus Extra Bold"/>
      <family val="2"/>
    </font>
    <font>
      <sz val="8"/>
      <name val="Arial"/>
      <family val="2"/>
    </font>
    <font>
      <b/>
      <sz val="8"/>
      <name val="Arial"/>
      <family val="2"/>
    </font>
    <font>
      <sz val="14"/>
      <name val="Arial"/>
      <family val="2"/>
    </font>
    <font>
      <sz val="12"/>
      <name val="Arial"/>
      <family val="2"/>
    </font>
    <font>
      <b/>
      <i/>
      <sz val="12"/>
      <name val="Arial Black"/>
      <family val="2"/>
    </font>
    <font>
      <b/>
      <i/>
      <sz val="14"/>
      <name val="Arial"/>
      <family val="2"/>
    </font>
    <font>
      <b/>
      <i/>
      <sz val="14"/>
      <name val="Arial Black"/>
      <family val="2"/>
    </font>
    <font>
      <i/>
      <sz val="10"/>
      <name val="Arial"/>
      <family val="2"/>
    </font>
    <font>
      <i/>
      <sz val="12"/>
      <name val="Arial Black"/>
      <family val="2"/>
    </font>
    <font>
      <sz val="12"/>
      <name val="Arial Black"/>
      <family val="2"/>
    </font>
    <font>
      <b/>
      <i/>
      <sz val="12"/>
      <name val="Albertus Extra Bold"/>
      <family val="2"/>
    </font>
    <font>
      <i/>
      <sz val="12"/>
      <name val="Arial"/>
      <family val="2"/>
    </font>
    <font>
      <i/>
      <sz val="14"/>
      <name val="Times New Roman"/>
      <family val="1"/>
    </font>
    <font>
      <b/>
      <i/>
      <sz val="24"/>
      <name val="Times New Roman"/>
      <family val="1"/>
    </font>
    <font>
      <i/>
      <sz val="24"/>
      <name val="Times New Roman"/>
      <family val="1"/>
    </font>
    <font>
      <b/>
      <i/>
      <sz val="22"/>
      <name val="Times New Roman"/>
      <family val="1"/>
    </font>
    <font>
      <i/>
      <sz val="22"/>
      <name val="Times New Roman"/>
      <family val="1"/>
    </font>
    <font>
      <sz val="10"/>
      <name val="Times New Roman"/>
      <family val="1"/>
    </font>
    <font>
      <i/>
      <sz val="10"/>
      <name val="Times New Roman"/>
      <family val="1"/>
    </font>
    <font>
      <sz val="14"/>
      <name val="Times New Roman"/>
      <family val="1"/>
    </font>
    <font>
      <i/>
      <sz val="12"/>
      <name val="Times New Roman"/>
      <family val="1"/>
    </font>
    <font>
      <sz val="12"/>
      <name val="Times New Roman"/>
      <family val="1"/>
    </font>
    <font>
      <i/>
      <sz val="16"/>
      <name val="Times New Roman"/>
      <family val="1"/>
    </font>
    <font>
      <b/>
      <i/>
      <sz val="16"/>
      <name val="Times New Roman"/>
      <family val="1"/>
    </font>
    <font>
      <sz val="16"/>
      <name val="Times New Roman"/>
      <family val="1"/>
    </font>
    <font>
      <b/>
      <sz val="16"/>
      <name val="Times New Roman"/>
      <family val="1"/>
    </font>
    <font>
      <sz val="16"/>
      <name val="Arial"/>
      <family val="2"/>
    </font>
    <font>
      <i/>
      <sz val="16"/>
      <color indexed="10"/>
      <name val="Times New Roman"/>
      <family val="1"/>
    </font>
    <font>
      <b/>
      <i/>
      <sz val="16"/>
      <name val="Arial"/>
      <family val="2"/>
    </font>
    <font>
      <b/>
      <sz val="24"/>
      <name val="Times New Roman"/>
      <family val="1"/>
    </font>
    <font>
      <sz val="24"/>
      <name val="Times New Roman"/>
      <family val="1"/>
    </font>
    <font>
      <b/>
      <sz val="22"/>
      <name val="Times New Roman"/>
      <family val="1"/>
    </font>
    <font>
      <sz val="22"/>
      <name val="Times New Roman"/>
      <family val="1"/>
    </font>
    <font>
      <b/>
      <i/>
      <sz val="11"/>
      <name val="Arial"/>
      <family val="2"/>
    </font>
    <font>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medium"/>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style="thin"/>
      <top style="double"/>
      <bottom style="medium"/>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double"/>
    </border>
    <border>
      <left style="thin"/>
      <right style="thin"/>
      <top style="thin"/>
      <bottom style="double"/>
    </border>
    <border>
      <left>
        <color indexed="63"/>
      </left>
      <right>
        <color indexed="63"/>
      </right>
      <top>
        <color indexed="63"/>
      </top>
      <bottom style="double"/>
    </border>
    <border>
      <left style="medium"/>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medium"/>
      <top style="thin"/>
      <bottom style="thin"/>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double"/>
    </border>
    <border>
      <left style="medium"/>
      <right style="thin"/>
      <top>
        <color indexed="63"/>
      </top>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thin"/>
      <right style="medium"/>
      <top style="double"/>
      <bottom style="double"/>
    </border>
    <border>
      <left style="thin"/>
      <right style="medium"/>
      <top style="thin"/>
      <bottom>
        <color indexed="63"/>
      </bottom>
    </border>
    <border>
      <left style="medium"/>
      <right>
        <color indexed="63"/>
      </right>
      <top style="medium"/>
      <bottom style="medium"/>
    </border>
    <border>
      <left style="thin"/>
      <right style="medium"/>
      <top>
        <color indexed="63"/>
      </top>
      <bottom>
        <color indexed="63"/>
      </bottom>
    </border>
    <border>
      <left style="thin"/>
      <right style="medium"/>
      <top>
        <color indexed="63"/>
      </top>
      <bottom style="thin"/>
    </border>
    <border>
      <left style="thin"/>
      <right style="medium"/>
      <top style="double"/>
      <bottom style="medium"/>
    </border>
    <border>
      <left style="medium"/>
      <right style="medium"/>
      <top>
        <color indexed="63"/>
      </top>
      <bottom>
        <color indexed="63"/>
      </bottom>
    </border>
    <border>
      <left style="thin"/>
      <right style="medium"/>
      <top style="thin"/>
      <bottom style="double"/>
    </border>
    <border>
      <left>
        <color indexed="63"/>
      </left>
      <right style="medium"/>
      <top>
        <color indexed="63"/>
      </top>
      <bottom>
        <color indexed="63"/>
      </bottom>
    </border>
    <border>
      <left style="thin"/>
      <right style="medium"/>
      <top style="medium"/>
      <bottom style="thin"/>
    </border>
    <border>
      <left style="thin"/>
      <right style="thin"/>
      <top style="hair"/>
      <bottom>
        <color indexed="63"/>
      </bottom>
    </border>
    <border>
      <left>
        <color indexed="63"/>
      </left>
      <right>
        <color indexed="63"/>
      </right>
      <top style="double"/>
      <bottom>
        <color indexed="63"/>
      </bottom>
    </border>
    <border>
      <left style="thin"/>
      <right style="thin"/>
      <top style="double"/>
      <bottom style="medium"/>
    </border>
    <border>
      <left style="thin"/>
      <right style="medium"/>
      <top style="medium"/>
      <bottom style="medium"/>
    </border>
    <border>
      <left style="thin"/>
      <right>
        <color indexed="63"/>
      </right>
      <top style="medium"/>
      <bottom>
        <color indexed="63"/>
      </bottom>
    </border>
    <border>
      <left style="thin"/>
      <right>
        <color indexed="63"/>
      </right>
      <top style="double"/>
      <bottom style="medium"/>
    </border>
    <border>
      <left style="thin"/>
      <right style="medium"/>
      <top style="double"/>
      <bottom>
        <color indexed="63"/>
      </bottom>
    </border>
    <border>
      <left style="thin"/>
      <right style="medium"/>
      <top>
        <color indexed="63"/>
      </top>
      <bottom style="double"/>
    </border>
    <border>
      <left style="thin"/>
      <right>
        <color indexed="63"/>
      </right>
      <top>
        <color indexed="63"/>
      </top>
      <bottom style="medium"/>
    </border>
    <border>
      <left style="thin"/>
      <right>
        <color indexed="63"/>
      </right>
      <top>
        <color indexed="63"/>
      </top>
      <bottom style="double"/>
    </border>
    <border>
      <left>
        <color indexed="63"/>
      </left>
      <right>
        <color indexed="63"/>
      </right>
      <top style="double"/>
      <bottom style="medium"/>
    </border>
    <border>
      <left style="thin"/>
      <right>
        <color indexed="63"/>
      </right>
      <top style="double"/>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double"/>
      <bottom style="medium"/>
    </border>
    <border>
      <left>
        <color indexed="63"/>
      </left>
      <right style="thin"/>
      <top>
        <color indexed="63"/>
      </top>
      <bottom style="medium"/>
    </border>
    <border>
      <left style="thin"/>
      <right style="thin"/>
      <top style="medium"/>
      <bottom style="medium"/>
    </border>
    <border>
      <left style="thin"/>
      <right>
        <color indexed="63"/>
      </right>
      <top style="medium"/>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00">
    <xf numFmtId="0" fontId="0" fillId="0" borderId="0" xfId="0" applyAlignment="1">
      <alignment/>
    </xf>
    <xf numFmtId="0" fontId="0" fillId="0" borderId="10" xfId="0" applyFill="1" applyBorder="1" applyAlignment="1">
      <alignment horizontal="center"/>
    </xf>
    <xf numFmtId="0" fontId="0" fillId="0" borderId="10" xfId="0" applyFill="1" applyBorder="1" applyAlignment="1">
      <alignment/>
    </xf>
    <xf numFmtId="206" fontId="0" fillId="0" borderId="10" xfId="0" applyNumberFormat="1" applyFont="1" applyFill="1" applyBorder="1" applyAlignment="1">
      <alignment horizontal="center"/>
    </xf>
    <xf numFmtId="0" fontId="0" fillId="0" borderId="0" xfId="0" applyFill="1" applyBorder="1" applyAlignment="1">
      <alignment/>
    </xf>
    <xf numFmtId="0" fontId="0" fillId="0" borderId="11" xfId="0"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0" fontId="5" fillId="0" borderId="12" xfId="0" applyFont="1" applyFill="1" applyBorder="1" applyAlignment="1">
      <alignment horizontal="center"/>
    </xf>
    <xf numFmtId="0" fontId="6" fillId="0" borderId="13"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horizontal="center"/>
    </xf>
    <xf numFmtId="202" fontId="0" fillId="0" borderId="0" xfId="0" applyNumberFormat="1" applyFill="1" applyAlignment="1">
      <alignment/>
    </xf>
    <xf numFmtId="0" fontId="0" fillId="0" borderId="0" xfId="0" applyFill="1" applyBorder="1" applyAlignment="1">
      <alignment horizontal="center"/>
    </xf>
    <xf numFmtId="0" fontId="0" fillId="0" borderId="16" xfId="0" applyFill="1" applyBorder="1" applyAlignment="1">
      <alignment/>
    </xf>
    <xf numFmtId="0" fontId="19" fillId="0" borderId="17" xfId="0" applyFont="1" applyFill="1" applyBorder="1" applyAlignment="1">
      <alignment horizontal="center"/>
    </xf>
    <xf numFmtId="0" fontId="10" fillId="0" borderId="16" xfId="0" applyFont="1" applyFill="1" applyBorder="1" applyAlignment="1">
      <alignment horizontal="center"/>
    </xf>
    <xf numFmtId="0" fontId="25" fillId="0" borderId="18" xfId="0" applyFont="1" applyFill="1" applyBorder="1" applyAlignment="1">
      <alignment horizontal="center"/>
    </xf>
    <xf numFmtId="0" fontId="14" fillId="0" borderId="16" xfId="0" applyFont="1" applyFill="1" applyBorder="1" applyAlignment="1">
      <alignment horizontal="center"/>
    </xf>
    <xf numFmtId="0" fontId="10" fillId="0" borderId="19" xfId="0" applyFont="1" applyFill="1" applyBorder="1" applyAlignment="1">
      <alignment horizontal="center"/>
    </xf>
    <xf numFmtId="0" fontId="3" fillId="0" borderId="20" xfId="0" applyFont="1"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xf>
    <xf numFmtId="0" fontId="0" fillId="0" borderId="11" xfId="0" applyFill="1" applyBorder="1" applyAlignment="1">
      <alignment/>
    </xf>
    <xf numFmtId="0" fontId="3" fillId="0" borderId="16" xfId="0" applyFont="1" applyFill="1" applyBorder="1" applyAlignment="1">
      <alignment horizontal="center"/>
    </xf>
    <xf numFmtId="0" fontId="0" fillId="0" borderId="21" xfId="0" applyFill="1" applyBorder="1" applyAlignment="1">
      <alignment/>
    </xf>
    <xf numFmtId="0" fontId="3" fillId="0" borderId="11" xfId="0" applyFont="1" applyFill="1" applyBorder="1" applyAlignment="1">
      <alignment horizontal="center"/>
    </xf>
    <xf numFmtId="0" fontId="19" fillId="0" borderId="23" xfId="0"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xf>
    <xf numFmtId="0" fontId="16" fillId="0" borderId="24" xfId="0" applyFont="1" applyFill="1" applyBorder="1" applyAlignment="1">
      <alignment/>
    </xf>
    <xf numFmtId="0" fontId="16" fillId="0" borderId="25" xfId="0" applyFont="1" applyFill="1" applyBorder="1" applyAlignment="1">
      <alignment/>
    </xf>
    <xf numFmtId="0" fontId="1" fillId="0" borderId="24" xfId="0" applyFont="1" applyFill="1" applyBorder="1" applyAlignment="1">
      <alignment horizontal="center"/>
    </xf>
    <xf numFmtId="0" fontId="1" fillId="0" borderId="25" xfId="0" applyFont="1" applyFill="1" applyBorder="1" applyAlignment="1">
      <alignment horizontal="center"/>
    </xf>
    <xf numFmtId="0" fontId="16" fillId="0" borderId="26" xfId="0" applyFont="1" applyFill="1" applyBorder="1" applyAlignment="1">
      <alignment/>
    </xf>
    <xf numFmtId="0" fontId="16" fillId="0" borderId="15" xfId="0" applyFont="1" applyFill="1" applyBorder="1" applyAlignment="1">
      <alignment/>
    </xf>
    <xf numFmtId="0" fontId="1" fillId="0" borderId="26" xfId="0" applyFont="1" applyFill="1" applyBorder="1" applyAlignment="1">
      <alignment/>
    </xf>
    <xf numFmtId="0" fontId="0" fillId="0" borderId="27" xfId="0" applyFill="1" applyBorder="1" applyAlignment="1">
      <alignment horizontal="center"/>
    </xf>
    <xf numFmtId="0" fontId="7" fillId="0" borderId="28" xfId="0" applyFont="1" applyFill="1" applyBorder="1" applyAlignment="1">
      <alignment horizontal="center"/>
    </xf>
    <xf numFmtId="0" fontId="0" fillId="0" borderId="29" xfId="0" applyFill="1" applyBorder="1" applyAlignment="1">
      <alignment horizontal="center"/>
    </xf>
    <xf numFmtId="0" fontId="4" fillId="0" borderId="0" xfId="0" applyFont="1" applyFill="1" applyBorder="1" applyAlignment="1">
      <alignment horizontal="center"/>
    </xf>
    <xf numFmtId="0" fontId="0" fillId="0" borderId="30" xfId="0" applyFill="1" applyBorder="1" applyAlignment="1">
      <alignment horizontal="center"/>
    </xf>
    <xf numFmtId="0" fontId="0" fillId="0" borderId="10" xfId="0" applyFont="1" applyFill="1" applyBorder="1" applyAlignment="1">
      <alignment horizontal="left"/>
    </xf>
    <xf numFmtId="0" fontId="0" fillId="0" borderId="10" xfId="0" applyFont="1" applyFill="1" applyBorder="1" applyAlignment="1">
      <alignment horizontal="center"/>
    </xf>
    <xf numFmtId="0" fontId="0" fillId="0" borderId="10" xfId="0" applyFont="1" applyFill="1" applyBorder="1" applyAlignment="1">
      <alignment/>
    </xf>
    <xf numFmtId="0" fontId="9" fillId="0" borderId="31" xfId="0" applyFont="1" applyFill="1" applyBorder="1" applyAlignment="1">
      <alignment horizontal="center"/>
    </xf>
    <xf numFmtId="0" fontId="1" fillId="0" borderId="0" xfId="0" applyFont="1" applyFill="1" applyBorder="1" applyAlignment="1">
      <alignment horizontal="center"/>
    </xf>
    <xf numFmtId="202" fontId="1" fillId="0" borderId="0" xfId="0" applyNumberFormat="1" applyFont="1" applyFill="1" applyBorder="1" applyAlignment="1">
      <alignment/>
    </xf>
    <xf numFmtId="0" fontId="0" fillId="0" borderId="0" xfId="0" applyFill="1" applyAlignment="1">
      <alignment/>
    </xf>
    <xf numFmtId="0" fontId="0" fillId="0" borderId="0" xfId="0" applyFill="1" applyAlignment="1">
      <alignment horizontal="center"/>
    </xf>
    <xf numFmtId="0" fontId="6" fillId="0" borderId="32" xfId="0" applyFont="1" applyFill="1" applyBorder="1" applyAlignment="1">
      <alignment/>
    </xf>
    <xf numFmtId="0" fontId="6" fillId="0" borderId="33" xfId="0" applyFont="1" applyFill="1" applyBorder="1" applyAlignment="1">
      <alignment/>
    </xf>
    <xf numFmtId="0" fontId="1" fillId="0" borderId="34" xfId="0" applyFont="1" applyFill="1" applyBorder="1" applyAlignment="1">
      <alignment horizontal="center"/>
    </xf>
    <xf numFmtId="202" fontId="0" fillId="0" borderId="0" xfId="0" applyNumberFormat="1" applyFill="1" applyAlignment="1">
      <alignment/>
    </xf>
    <xf numFmtId="0" fontId="6" fillId="0" borderId="35" xfId="0" applyFont="1" applyFill="1" applyBorder="1" applyAlignment="1">
      <alignment horizontal="center"/>
    </xf>
    <xf numFmtId="0" fontId="6" fillId="0" borderId="25" xfId="0" applyFont="1" applyFill="1" applyBorder="1" applyAlignment="1">
      <alignment horizontal="center"/>
    </xf>
    <xf numFmtId="0" fontId="6" fillId="0" borderId="34" xfId="0" applyFont="1" applyFill="1" applyBorder="1" applyAlignment="1">
      <alignment horizontal="center"/>
    </xf>
    <xf numFmtId="0" fontId="6" fillId="0" borderId="36" xfId="0" applyFont="1" applyFill="1" applyBorder="1" applyAlignment="1">
      <alignment horizontal="center"/>
    </xf>
    <xf numFmtId="0" fontId="6" fillId="0" borderId="15" xfId="0" applyFont="1" applyFill="1" applyBorder="1" applyAlignment="1">
      <alignment horizontal="center"/>
    </xf>
    <xf numFmtId="0" fontId="6" fillId="0" borderId="14" xfId="0" applyFont="1" applyFill="1" applyBorder="1" applyAlignment="1">
      <alignment horizontal="center"/>
    </xf>
    <xf numFmtId="206" fontId="0" fillId="0" borderId="11" xfId="0" applyNumberFormat="1" applyFont="1" applyFill="1" applyBorder="1" applyAlignment="1">
      <alignment horizontal="center"/>
    </xf>
    <xf numFmtId="0" fontId="0" fillId="0" borderId="37" xfId="0" applyFill="1" applyBorder="1" applyAlignment="1">
      <alignment/>
    </xf>
    <xf numFmtId="0" fontId="1" fillId="0" borderId="22" xfId="0" applyFont="1" applyFill="1" applyBorder="1" applyAlignment="1">
      <alignment/>
    </xf>
    <xf numFmtId="0" fontId="4" fillId="0" borderId="38" xfId="0" applyFont="1" applyFill="1" applyBorder="1" applyAlignment="1">
      <alignment horizontal="center"/>
    </xf>
    <xf numFmtId="0" fontId="3" fillId="0" borderId="10" xfId="0" applyFont="1" applyFill="1" applyBorder="1" applyAlignment="1">
      <alignment horizontal="center"/>
    </xf>
    <xf numFmtId="0" fontId="1" fillId="0" borderId="11" xfId="0" applyFont="1" applyFill="1" applyBorder="1" applyAlignment="1">
      <alignment horizontal="center"/>
    </xf>
    <xf numFmtId="0" fontId="4" fillId="0" borderId="10" xfId="0" applyFont="1" applyFill="1" applyBorder="1" applyAlignment="1">
      <alignment horizontal="center"/>
    </xf>
    <xf numFmtId="206" fontId="0" fillId="0" borderId="21" xfId="0" applyNumberFormat="1" applyFont="1" applyFill="1" applyBorder="1" applyAlignment="1">
      <alignment horizontal="center"/>
    </xf>
    <xf numFmtId="202" fontId="0" fillId="0" borderId="0" xfId="0" applyNumberFormat="1" applyFill="1" applyBorder="1" applyAlignment="1">
      <alignment/>
    </xf>
    <xf numFmtId="0" fontId="0" fillId="0" borderId="39" xfId="0" applyFill="1" applyBorder="1" applyAlignment="1">
      <alignment/>
    </xf>
    <xf numFmtId="0" fontId="0" fillId="0" borderId="40" xfId="0" applyFill="1" applyBorder="1" applyAlignment="1">
      <alignment horizontal="center"/>
    </xf>
    <xf numFmtId="0" fontId="1" fillId="0" borderId="41" xfId="0" applyFont="1" applyFill="1" applyBorder="1" applyAlignment="1">
      <alignment horizontal="center"/>
    </xf>
    <xf numFmtId="0" fontId="1" fillId="0" borderId="40" xfId="0" applyFont="1" applyFill="1" applyBorder="1" applyAlignment="1">
      <alignment horizontal="center"/>
    </xf>
    <xf numFmtId="0" fontId="3" fillId="0" borderId="40" xfId="0" applyFont="1" applyFill="1" applyBorder="1" applyAlignment="1">
      <alignment horizontal="center"/>
    </xf>
    <xf numFmtId="0" fontId="20" fillId="0" borderId="0" xfId="0" applyFont="1" applyFill="1" applyBorder="1" applyAlignment="1">
      <alignment horizontal="center" wrapText="1"/>
    </xf>
    <xf numFmtId="0" fontId="20" fillId="0" borderId="0" xfId="0" applyFont="1" applyFill="1" applyBorder="1" applyAlignment="1">
      <alignment wrapText="1"/>
    </xf>
    <xf numFmtId="204" fontId="21" fillId="0" borderId="42" xfId="0" applyNumberFormat="1" applyFont="1" applyFill="1" applyBorder="1" applyAlignment="1">
      <alignment horizontal="center"/>
    </xf>
    <xf numFmtId="0" fontId="1" fillId="0" borderId="10" xfId="0" applyFont="1" applyFill="1" applyBorder="1" applyAlignment="1">
      <alignment/>
    </xf>
    <xf numFmtId="0" fontId="0" fillId="0" borderId="10" xfId="0" applyFont="1" applyFill="1" applyBorder="1" applyAlignment="1">
      <alignment horizontal="center"/>
    </xf>
    <xf numFmtId="204" fontId="21" fillId="0" borderId="26" xfId="0" applyNumberFormat="1" applyFont="1" applyFill="1" applyBorder="1" applyAlignment="1">
      <alignment horizontal="center"/>
    </xf>
    <xf numFmtId="206" fontId="0" fillId="0" borderId="29" xfId="0" applyNumberFormat="1" applyFont="1" applyFill="1" applyBorder="1" applyAlignment="1">
      <alignment horizontal="center"/>
    </xf>
    <xf numFmtId="206" fontId="0" fillId="0" borderId="22" xfId="0" applyNumberFormat="1" applyFont="1" applyFill="1" applyBorder="1" applyAlignment="1">
      <alignment horizontal="center"/>
    </xf>
    <xf numFmtId="0" fontId="0" fillId="0" borderId="29" xfId="0" applyFill="1" applyBorder="1" applyAlignment="1">
      <alignment/>
    </xf>
    <xf numFmtId="0" fontId="0" fillId="0" borderId="37" xfId="0" applyFill="1" applyBorder="1" applyAlignment="1">
      <alignment horizontal="center"/>
    </xf>
    <xf numFmtId="0" fontId="0" fillId="0" borderId="20" xfId="0" applyFill="1" applyBorder="1" applyAlignment="1">
      <alignment/>
    </xf>
    <xf numFmtId="206" fontId="0" fillId="0" borderId="43" xfId="0" applyNumberFormat="1" applyFont="1" applyFill="1" applyBorder="1" applyAlignment="1">
      <alignment horizontal="center"/>
    </xf>
    <xf numFmtId="0" fontId="0" fillId="0" borderId="44" xfId="0" applyFill="1" applyBorder="1" applyAlignment="1">
      <alignment horizontal="center"/>
    </xf>
    <xf numFmtId="206" fontId="0" fillId="0" borderId="38" xfId="0" applyNumberFormat="1" applyFont="1" applyFill="1" applyBorder="1" applyAlignment="1">
      <alignment horizontal="center"/>
    </xf>
    <xf numFmtId="206" fontId="0" fillId="0" borderId="45" xfId="0" applyNumberFormat="1" applyFont="1" applyFill="1" applyBorder="1" applyAlignment="1">
      <alignment horizontal="center"/>
    </xf>
    <xf numFmtId="0" fontId="1" fillId="0" borderId="29" xfId="0" applyFont="1" applyFill="1" applyBorder="1" applyAlignment="1">
      <alignment horizontal="center"/>
    </xf>
    <xf numFmtId="0" fontId="0" fillId="0" borderId="46" xfId="0" applyFill="1" applyBorder="1" applyAlignment="1">
      <alignment horizontal="center"/>
    </xf>
    <xf numFmtId="0" fontId="0" fillId="0" borderId="21" xfId="0" applyFill="1" applyBorder="1" applyAlignment="1">
      <alignment wrapText="1"/>
    </xf>
    <xf numFmtId="0" fontId="1" fillId="0" borderId="10" xfId="0" applyFont="1" applyFill="1" applyBorder="1" applyAlignment="1">
      <alignment horizontal="center"/>
    </xf>
    <xf numFmtId="0" fontId="3" fillId="0" borderId="10" xfId="0" applyFont="1" applyFill="1" applyBorder="1" applyAlignment="1">
      <alignment horizontal="center" wrapText="1"/>
    </xf>
    <xf numFmtId="0" fontId="1" fillId="0" borderId="47" xfId="0" applyFont="1" applyFill="1" applyBorder="1" applyAlignment="1">
      <alignment horizontal="center"/>
    </xf>
    <xf numFmtId="0" fontId="0" fillId="0" borderId="0" xfId="0" applyFont="1" applyFill="1" applyBorder="1" applyAlignment="1">
      <alignment horizontal="center"/>
    </xf>
    <xf numFmtId="0" fontId="1" fillId="0" borderId="21" xfId="0" applyFont="1" applyFill="1" applyBorder="1" applyAlignment="1">
      <alignment horizontal="center"/>
    </xf>
    <xf numFmtId="0" fontId="3" fillId="0" borderId="37" xfId="0" applyFont="1" applyFill="1" applyBorder="1" applyAlignment="1">
      <alignment horizontal="center"/>
    </xf>
    <xf numFmtId="0" fontId="0" fillId="0" borderId="21" xfId="0" applyFont="1" applyFill="1" applyBorder="1" applyAlignment="1">
      <alignment/>
    </xf>
    <xf numFmtId="0" fontId="0" fillId="0" borderId="21" xfId="0" applyFont="1" applyFill="1" applyBorder="1" applyAlignment="1">
      <alignment horizontal="center"/>
    </xf>
    <xf numFmtId="0" fontId="6" fillId="0" borderId="16" xfId="0" applyFont="1" applyFill="1" applyBorder="1" applyAlignment="1">
      <alignment/>
    </xf>
    <xf numFmtId="0" fontId="0" fillId="0" borderId="0" xfId="0" applyFill="1" applyBorder="1" applyAlignment="1">
      <alignment/>
    </xf>
    <xf numFmtId="205" fontId="0" fillId="0" borderId="16" xfId="0" applyNumberFormat="1" applyFill="1" applyBorder="1" applyAlignment="1">
      <alignment/>
    </xf>
    <xf numFmtId="0" fontId="1" fillId="0" borderId="0" xfId="0" applyFont="1" applyFill="1" applyBorder="1" applyAlignment="1">
      <alignment/>
    </xf>
    <xf numFmtId="205" fontId="8" fillId="0" borderId="16" xfId="0" applyNumberFormat="1" applyFont="1" applyFill="1" applyBorder="1" applyAlignment="1">
      <alignment horizontal="center"/>
    </xf>
    <xf numFmtId="205" fontId="8" fillId="0" borderId="10" xfId="0" applyNumberFormat="1" applyFont="1" applyFill="1" applyBorder="1" applyAlignment="1">
      <alignment horizontal="center"/>
    </xf>
    <xf numFmtId="0" fontId="0" fillId="0" borderId="16" xfId="0" applyFill="1" applyBorder="1" applyAlignment="1">
      <alignment/>
    </xf>
    <xf numFmtId="204" fontId="21" fillId="0" borderId="12" xfId="0" applyNumberFormat="1" applyFont="1" applyFill="1" applyBorder="1" applyAlignment="1">
      <alignment horizontal="center"/>
    </xf>
    <xf numFmtId="0" fontId="0" fillId="0" borderId="47" xfId="0" applyFill="1" applyBorder="1" applyAlignment="1">
      <alignment horizontal="center"/>
    </xf>
    <xf numFmtId="0" fontId="9" fillId="0" borderId="0" xfId="0" applyFont="1" applyFill="1" applyBorder="1" applyAlignment="1">
      <alignment horizontal="center" wrapText="1"/>
    </xf>
    <xf numFmtId="0" fontId="0" fillId="0" borderId="0" xfId="0" applyFill="1" applyBorder="1" applyAlignment="1">
      <alignment wrapText="1"/>
    </xf>
    <xf numFmtId="0" fontId="3" fillId="0" borderId="38" xfId="0" applyFont="1" applyFill="1" applyBorder="1" applyAlignment="1">
      <alignment horizontal="center"/>
    </xf>
    <xf numFmtId="0" fontId="0" fillId="0" borderId="45" xfId="0" applyFont="1" applyFill="1" applyBorder="1" applyAlignment="1">
      <alignment/>
    </xf>
    <xf numFmtId="0" fontId="3" fillId="0" borderId="40" xfId="0" applyFont="1" applyFill="1" applyBorder="1" applyAlignment="1">
      <alignment horizontal="center" wrapText="1"/>
    </xf>
    <xf numFmtId="202" fontId="0" fillId="0" borderId="0" xfId="0" applyNumberFormat="1" applyFill="1" applyAlignment="1">
      <alignment horizontal="right"/>
    </xf>
    <xf numFmtId="0" fontId="3" fillId="0" borderId="43" xfId="0" applyFont="1" applyFill="1" applyBorder="1" applyAlignment="1">
      <alignment horizontal="center"/>
    </xf>
    <xf numFmtId="202" fontId="18" fillId="0" borderId="48" xfId="0" applyNumberFormat="1" applyFont="1" applyFill="1" applyBorder="1" applyAlignment="1">
      <alignment/>
    </xf>
    <xf numFmtId="0" fontId="3" fillId="0" borderId="29" xfId="0" applyFont="1" applyFill="1" applyBorder="1" applyAlignment="1">
      <alignment horizontal="center" wrapText="1"/>
    </xf>
    <xf numFmtId="204" fontId="21" fillId="0" borderId="49" xfId="0" applyNumberFormat="1" applyFont="1" applyFill="1" applyBorder="1" applyAlignment="1">
      <alignment horizontal="center"/>
    </xf>
    <xf numFmtId="0" fontId="17" fillId="0" borderId="0" xfId="0" applyFont="1" applyFill="1" applyBorder="1" applyAlignment="1">
      <alignment wrapText="1"/>
    </xf>
    <xf numFmtId="0" fontId="1" fillId="0" borderId="50" xfId="0" applyFont="1" applyFill="1" applyBorder="1" applyAlignment="1">
      <alignment horizontal="center"/>
    </xf>
    <xf numFmtId="0" fontId="9" fillId="0" borderId="16" xfId="0" applyFont="1" applyFill="1" applyBorder="1" applyAlignment="1">
      <alignment horizontal="center" wrapText="1"/>
    </xf>
    <xf numFmtId="0" fontId="9" fillId="0" borderId="0" xfId="0" applyFont="1" applyFill="1" applyBorder="1" applyAlignment="1">
      <alignment wrapText="1"/>
    </xf>
    <xf numFmtId="206" fontId="0" fillId="0" borderId="10" xfId="0" applyNumberFormat="1" applyFill="1" applyBorder="1" applyAlignment="1">
      <alignment horizontal="center"/>
    </xf>
    <xf numFmtId="0" fontId="1" fillId="0" borderId="30" xfId="0" applyFont="1" applyFill="1" applyBorder="1" applyAlignment="1">
      <alignment horizontal="center"/>
    </xf>
    <xf numFmtId="0" fontId="4" fillId="0" borderId="46" xfId="0" applyFont="1" applyFill="1" applyBorder="1" applyAlignment="1">
      <alignment horizontal="center"/>
    </xf>
    <xf numFmtId="0" fontId="0" fillId="0" borderId="50" xfId="0" applyFill="1" applyBorder="1" applyAlignment="1">
      <alignment/>
    </xf>
    <xf numFmtId="0" fontId="1" fillId="0" borderId="51" xfId="0" applyFont="1" applyFill="1" applyBorder="1" applyAlignment="1">
      <alignment horizontal="center"/>
    </xf>
    <xf numFmtId="0" fontId="0" fillId="0" borderId="52" xfId="0" applyFill="1" applyBorder="1" applyAlignment="1">
      <alignment/>
    </xf>
    <xf numFmtId="0" fontId="0" fillId="0" borderId="53" xfId="0" applyFill="1" applyBorder="1" applyAlignment="1">
      <alignment horizontal="center"/>
    </xf>
    <xf numFmtId="206" fontId="0" fillId="0" borderId="21" xfId="0" applyNumberFormat="1" applyFill="1" applyBorder="1" applyAlignment="1">
      <alignment horizontal="center"/>
    </xf>
    <xf numFmtId="0" fontId="0" fillId="0" borderId="11" xfId="0" applyFill="1" applyBorder="1" applyAlignment="1">
      <alignment wrapText="1"/>
    </xf>
    <xf numFmtId="0" fontId="0" fillId="0" borderId="22" xfId="0" applyFill="1" applyBorder="1" applyAlignment="1">
      <alignment horizontal="center"/>
    </xf>
    <xf numFmtId="206" fontId="0" fillId="0" borderId="54" xfId="0" applyNumberFormat="1" applyFill="1" applyBorder="1" applyAlignment="1">
      <alignment horizontal="center"/>
    </xf>
    <xf numFmtId="0" fontId="5" fillId="0" borderId="21" xfId="0" applyFont="1" applyFill="1" applyBorder="1" applyAlignment="1">
      <alignment wrapText="1"/>
    </xf>
    <xf numFmtId="0" fontId="6" fillId="0" borderId="11" xfId="0" applyFont="1" applyFill="1" applyBorder="1" applyAlignment="1">
      <alignment horizontal="center"/>
    </xf>
    <xf numFmtId="0" fontId="6" fillId="0" borderId="11" xfId="0" applyFont="1" applyFill="1" applyBorder="1" applyAlignment="1">
      <alignment/>
    </xf>
    <xf numFmtId="0" fontId="0" fillId="0" borderId="55" xfId="0" applyFill="1" applyBorder="1" applyAlignment="1">
      <alignment/>
    </xf>
    <xf numFmtId="202" fontId="13" fillId="0" borderId="56" xfId="0" applyNumberFormat="1" applyFont="1" applyFill="1" applyBorder="1" applyAlignment="1">
      <alignment/>
    </xf>
    <xf numFmtId="0" fontId="0" fillId="0" borderId="55" xfId="0" applyFill="1" applyBorder="1" applyAlignment="1">
      <alignment horizontal="center"/>
    </xf>
    <xf numFmtId="0" fontId="3" fillId="0" borderId="22" xfId="0" applyFont="1" applyFill="1" applyBorder="1" applyAlignment="1">
      <alignment horizontal="center"/>
    </xf>
    <xf numFmtId="0" fontId="0" fillId="0" borderId="30" xfId="0" applyFill="1" applyBorder="1" applyAlignment="1">
      <alignment/>
    </xf>
    <xf numFmtId="0" fontId="0" fillId="0" borderId="45" xfId="0" applyFont="1" applyFill="1" applyBorder="1" applyAlignment="1">
      <alignment horizontal="left"/>
    </xf>
    <xf numFmtId="0" fontId="21" fillId="0" borderId="0" xfId="0" applyFont="1" applyFill="1" applyBorder="1" applyAlignment="1">
      <alignment horizontal="center" wrapText="1"/>
    </xf>
    <xf numFmtId="0" fontId="18" fillId="0" borderId="0" xfId="0" applyFont="1" applyFill="1" applyAlignment="1">
      <alignment/>
    </xf>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center"/>
    </xf>
    <xf numFmtId="202" fontId="2" fillId="0" borderId="48" xfId="0" applyNumberFormat="1" applyFont="1" applyFill="1" applyBorder="1" applyAlignment="1">
      <alignment/>
    </xf>
    <xf numFmtId="0" fontId="32" fillId="0" borderId="0" xfId="0" applyFont="1" applyFill="1" applyAlignment="1">
      <alignment/>
    </xf>
    <xf numFmtId="0" fontId="32" fillId="0" borderId="0" xfId="0" applyFont="1" applyFill="1" applyAlignment="1">
      <alignment horizontal="center"/>
    </xf>
    <xf numFmtId="202" fontId="32" fillId="0" borderId="0" xfId="0" applyNumberFormat="1" applyFont="1" applyFill="1" applyAlignment="1">
      <alignment/>
    </xf>
    <xf numFmtId="0" fontId="33" fillId="0" borderId="0" xfId="0" applyFont="1" applyFill="1" applyAlignment="1">
      <alignment/>
    </xf>
    <xf numFmtId="0" fontId="34" fillId="0" borderId="0" xfId="0" applyFont="1" applyFill="1" applyAlignment="1">
      <alignment/>
    </xf>
    <xf numFmtId="0" fontId="34" fillId="0" borderId="0" xfId="0" applyFont="1" applyFill="1" applyAlignment="1">
      <alignment horizontal="center"/>
    </xf>
    <xf numFmtId="202" fontId="34" fillId="0" borderId="0" xfId="0" applyNumberFormat="1" applyFont="1" applyFill="1" applyAlignment="1">
      <alignment/>
    </xf>
    <xf numFmtId="0" fontId="35" fillId="0" borderId="0" xfId="0" applyFont="1" applyFill="1" applyAlignment="1">
      <alignment/>
    </xf>
    <xf numFmtId="0" fontId="33"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justify" wrapText="1"/>
    </xf>
    <xf numFmtId="0" fontId="37" fillId="0" borderId="0" xfId="0" applyFont="1" applyFill="1" applyAlignment="1">
      <alignment wrapText="1"/>
    </xf>
    <xf numFmtId="0" fontId="37" fillId="0" borderId="0" xfId="0" applyFont="1" applyFill="1" applyAlignment="1">
      <alignment/>
    </xf>
    <xf numFmtId="0" fontId="38" fillId="0" borderId="0" xfId="0" applyFont="1" applyFill="1" applyAlignment="1">
      <alignment horizontal="center"/>
    </xf>
    <xf numFmtId="0" fontId="39" fillId="0" borderId="0" xfId="0" applyFont="1" applyFill="1" applyAlignment="1">
      <alignment/>
    </xf>
    <xf numFmtId="202" fontId="39" fillId="0" borderId="0" xfId="0" applyNumberFormat="1" applyFont="1" applyFill="1" applyAlignment="1">
      <alignment/>
    </xf>
    <xf numFmtId="0" fontId="39" fillId="0" borderId="0" xfId="0" applyFont="1" applyFill="1" applyAlignment="1">
      <alignment horizontal="center"/>
    </xf>
    <xf numFmtId="0" fontId="38" fillId="0" borderId="0" xfId="0" applyFont="1" applyFill="1" applyAlignment="1">
      <alignment horizontal="center" wrapText="1"/>
    </xf>
    <xf numFmtId="0" fontId="39" fillId="0" borderId="0" xfId="0" applyFont="1" applyFill="1" applyAlignment="1">
      <alignment wrapText="1"/>
    </xf>
    <xf numFmtId="0" fontId="40" fillId="0" borderId="0" xfId="0" applyFont="1" applyFill="1" applyAlignment="1">
      <alignment/>
    </xf>
    <xf numFmtId="0" fontId="38" fillId="0" borderId="0" xfId="0" applyFont="1" applyFill="1" applyAlignment="1">
      <alignment horizontal="justify" wrapText="1"/>
    </xf>
    <xf numFmtId="207" fontId="40" fillId="0" borderId="0" xfId="0" applyNumberFormat="1" applyFont="1" applyFill="1" applyAlignment="1">
      <alignment horizontal="right"/>
    </xf>
    <xf numFmtId="207" fontId="40" fillId="0" borderId="0" xfId="0" applyNumberFormat="1" applyFont="1" applyFill="1" applyAlignment="1">
      <alignment horizontal="center"/>
    </xf>
    <xf numFmtId="0" fontId="38" fillId="0" borderId="0" xfId="0" applyFont="1" applyFill="1" applyAlignment="1">
      <alignment/>
    </xf>
    <xf numFmtId="0" fontId="37" fillId="0" borderId="0" xfId="0" applyFont="1" applyFill="1" applyAlignment="1">
      <alignment horizontal="center"/>
    </xf>
    <xf numFmtId="202" fontId="37" fillId="0" borderId="0" xfId="0" applyNumberFormat="1" applyFont="1" applyFill="1" applyAlignment="1">
      <alignment/>
    </xf>
    <xf numFmtId="0" fontId="37" fillId="0" borderId="0" xfId="0" applyFont="1" applyFill="1" applyAlignment="1">
      <alignment horizontal="center" wrapText="1"/>
    </xf>
    <xf numFmtId="0" fontId="1" fillId="0" borderId="22" xfId="0" applyFont="1" applyFill="1" applyBorder="1" applyAlignment="1">
      <alignment horizontal="center"/>
    </xf>
    <xf numFmtId="202" fontId="18" fillId="0" borderId="57" xfId="0" applyNumberFormat="1" applyFont="1" applyFill="1" applyBorder="1" applyAlignment="1">
      <alignment/>
    </xf>
    <xf numFmtId="0" fontId="17" fillId="0" borderId="14" xfId="0" applyFont="1" applyFill="1" applyBorder="1" applyAlignment="1">
      <alignment wrapText="1"/>
    </xf>
    <xf numFmtId="202" fontId="0" fillId="0" borderId="0" xfId="0" applyNumberFormat="1" applyFill="1" applyBorder="1" applyAlignment="1">
      <alignment horizontal="right"/>
    </xf>
    <xf numFmtId="204" fontId="21" fillId="0" borderId="31" xfId="0" applyNumberFormat="1" applyFont="1" applyFill="1" applyBorder="1" applyAlignment="1">
      <alignment horizontal="center"/>
    </xf>
    <xf numFmtId="0" fontId="20" fillId="0" borderId="14" xfId="0" applyFont="1" applyFill="1" applyBorder="1" applyAlignment="1">
      <alignment horizontal="center" wrapText="1"/>
    </xf>
    <xf numFmtId="204" fontId="21" fillId="0" borderId="58" xfId="0" applyNumberFormat="1" applyFont="1" applyFill="1" applyBorder="1" applyAlignment="1">
      <alignment horizontal="center"/>
    </xf>
    <xf numFmtId="202" fontId="13" fillId="0" borderId="0" xfId="0" applyNumberFormat="1" applyFont="1" applyFill="1" applyBorder="1" applyAlignment="1">
      <alignment/>
    </xf>
    <xf numFmtId="202" fontId="18" fillId="0" borderId="59" xfId="0" applyNumberFormat="1" applyFont="1" applyFill="1" applyBorder="1" applyAlignment="1">
      <alignment/>
    </xf>
    <xf numFmtId="202" fontId="18" fillId="0" borderId="60" xfId="0" applyNumberFormat="1" applyFont="1" applyFill="1" applyBorder="1" applyAlignment="1">
      <alignment/>
    </xf>
    <xf numFmtId="202" fontId="18" fillId="0" borderId="57" xfId="0" applyNumberFormat="1" applyFont="1" applyFill="1" applyBorder="1" applyAlignment="1">
      <alignment horizontal="right"/>
    </xf>
    <xf numFmtId="202" fontId="18" fillId="0" borderId="60" xfId="0" applyNumberFormat="1" applyFont="1" applyFill="1" applyBorder="1" applyAlignment="1">
      <alignment horizontal="right"/>
    </xf>
    <xf numFmtId="202" fontId="2" fillId="0" borderId="59" xfId="0" applyNumberFormat="1" applyFont="1" applyFill="1" applyBorder="1" applyAlignment="1">
      <alignment/>
    </xf>
    <xf numFmtId="202" fontId="13" fillId="0" borderId="61" xfId="0" applyNumberFormat="1" applyFont="1" applyFill="1" applyBorder="1" applyAlignment="1">
      <alignment/>
    </xf>
    <xf numFmtId="0" fontId="6" fillId="0" borderId="62" xfId="0" applyFont="1" applyFill="1" applyBorder="1" applyAlignment="1">
      <alignment horizontal="center"/>
    </xf>
    <xf numFmtId="0" fontId="6" fillId="0" borderId="59" xfId="0" applyFont="1" applyFill="1" applyBorder="1" applyAlignment="1">
      <alignment horizontal="center"/>
    </xf>
    <xf numFmtId="0" fontId="1" fillId="0" borderId="16" xfId="0" applyFont="1" applyFill="1" applyBorder="1" applyAlignment="1">
      <alignment/>
    </xf>
    <xf numFmtId="202" fontId="2" fillId="0" borderId="63" xfId="0" applyNumberFormat="1" applyFont="1" applyFill="1" applyBorder="1" applyAlignment="1">
      <alignment/>
    </xf>
    <xf numFmtId="4" fontId="18" fillId="0" borderId="60" xfId="0" applyNumberFormat="1" applyFont="1" applyFill="1" applyBorder="1" applyAlignment="1">
      <alignment/>
    </xf>
    <xf numFmtId="4" fontId="18" fillId="0" borderId="59" xfId="0" applyNumberFormat="1" applyFont="1" applyFill="1" applyBorder="1" applyAlignment="1">
      <alignment/>
    </xf>
    <xf numFmtId="4" fontId="18" fillId="0" borderId="48" xfId="0" applyNumberFormat="1" applyFont="1" applyFill="1" applyBorder="1" applyAlignment="1">
      <alignment/>
    </xf>
    <xf numFmtId="4" fontId="18" fillId="0" borderId="48" xfId="0" applyNumberFormat="1" applyFont="1" applyFill="1" applyBorder="1" applyAlignment="1">
      <alignment horizontal="right"/>
    </xf>
    <xf numFmtId="202" fontId="13" fillId="0" borderId="15" xfId="0" applyNumberFormat="1" applyFont="1" applyFill="1" applyBorder="1" applyAlignment="1">
      <alignment/>
    </xf>
    <xf numFmtId="0" fontId="0" fillId="0" borderId="0" xfId="0" applyFont="1" applyFill="1" applyAlignment="1">
      <alignment/>
    </xf>
    <xf numFmtId="0" fontId="39" fillId="0" borderId="0" xfId="0" applyFont="1" applyFill="1" applyAlignment="1">
      <alignment horizontal="justify" wrapText="1"/>
    </xf>
    <xf numFmtId="202" fontId="13" fillId="0" borderId="61" xfId="0" applyNumberFormat="1" applyFont="1" applyFill="1" applyBorder="1" applyAlignment="1">
      <alignment/>
    </xf>
    <xf numFmtId="0" fontId="40" fillId="0" borderId="0" xfId="0" applyFont="1" applyFill="1" applyAlignment="1">
      <alignment horizontal="center" wrapText="1"/>
    </xf>
    <xf numFmtId="202" fontId="13" fillId="0" borderId="0" xfId="0" applyNumberFormat="1" applyFont="1" applyFill="1" applyBorder="1" applyAlignment="1">
      <alignment/>
    </xf>
    <xf numFmtId="202" fontId="2" fillId="0" borderId="0" xfId="0" applyNumberFormat="1" applyFont="1" applyFill="1" applyBorder="1" applyAlignment="1">
      <alignment/>
    </xf>
    <xf numFmtId="202" fontId="2" fillId="0" borderId="0" xfId="0" applyNumberFormat="1" applyFont="1" applyFill="1" applyBorder="1" applyAlignment="1">
      <alignment/>
    </xf>
    <xf numFmtId="202" fontId="13" fillId="0" borderId="14" xfId="0" applyNumberFormat="1" applyFont="1" applyFill="1" applyBorder="1" applyAlignment="1">
      <alignment/>
    </xf>
    <xf numFmtId="202" fontId="2" fillId="0" borderId="64" xfId="0" applyNumberFormat="1" applyFont="1" applyFill="1" applyBorder="1" applyAlignment="1">
      <alignment/>
    </xf>
    <xf numFmtId="0" fontId="0" fillId="0" borderId="0" xfId="0" applyFont="1" applyFill="1" applyAlignment="1">
      <alignment/>
    </xf>
    <xf numFmtId="0" fontId="18" fillId="0" borderId="0" xfId="0" applyFont="1" applyFill="1" applyAlignment="1">
      <alignment/>
    </xf>
    <xf numFmtId="0" fontId="0" fillId="0" borderId="0" xfId="0" applyFont="1" applyFill="1" applyAlignment="1">
      <alignment/>
    </xf>
    <xf numFmtId="0" fontId="27" fillId="0" borderId="0" xfId="0" applyFont="1" applyFill="1" applyAlignment="1">
      <alignment horizontal="justify" wrapText="1"/>
    </xf>
    <xf numFmtId="206" fontId="0" fillId="0" borderId="0" xfId="0" applyNumberFormat="1" applyFill="1" applyAlignment="1">
      <alignment horizontal="center"/>
    </xf>
    <xf numFmtId="0" fontId="17" fillId="0" borderId="0" xfId="0" applyFont="1" applyFill="1" applyBorder="1" applyAlignment="1">
      <alignment wrapText="1"/>
    </xf>
    <xf numFmtId="0" fontId="19" fillId="0" borderId="0" xfId="0" applyFont="1" applyFill="1" applyBorder="1" applyAlignment="1">
      <alignment horizontal="center"/>
    </xf>
    <xf numFmtId="0" fontId="21" fillId="0" borderId="0" xfId="0" applyFont="1" applyFill="1" applyBorder="1" applyAlignment="1">
      <alignment horizontal="center" wrapText="1"/>
    </xf>
    <xf numFmtId="4" fontId="13" fillId="0" borderId="0" xfId="0" applyNumberFormat="1" applyFont="1" applyFill="1" applyBorder="1" applyAlignment="1">
      <alignment/>
    </xf>
    <xf numFmtId="202" fontId="0" fillId="0" borderId="0" xfId="0" applyNumberFormat="1" applyFill="1" applyAlignment="1">
      <alignment horizontal="left"/>
    </xf>
    <xf numFmtId="0" fontId="0" fillId="0" borderId="40" xfId="0" applyFont="1" applyFill="1" applyBorder="1" applyAlignment="1">
      <alignment horizontal="center"/>
    </xf>
    <xf numFmtId="0" fontId="0" fillId="0" borderId="47" xfId="0" applyFont="1" applyFill="1" applyBorder="1" applyAlignment="1">
      <alignment horizontal="center"/>
    </xf>
    <xf numFmtId="0" fontId="9" fillId="0" borderId="47" xfId="0" applyFont="1" applyFill="1" applyBorder="1" applyAlignment="1">
      <alignment horizontal="center"/>
    </xf>
    <xf numFmtId="0" fontId="0" fillId="0" borderId="40" xfId="0" applyFont="1" applyFill="1" applyBorder="1" applyAlignment="1">
      <alignment horizontal="left"/>
    </xf>
    <xf numFmtId="0" fontId="0" fillId="0" borderId="55" xfId="0" applyFont="1" applyFill="1" applyBorder="1" applyAlignment="1">
      <alignment horizontal="left"/>
    </xf>
    <xf numFmtId="0" fontId="20" fillId="0" borderId="34" xfId="0" applyFont="1" applyFill="1" applyBorder="1" applyAlignment="1">
      <alignment horizontal="center" wrapText="1"/>
    </xf>
    <xf numFmtId="202" fontId="13" fillId="0" borderId="34" xfId="0" applyNumberFormat="1" applyFont="1" applyFill="1" applyBorder="1" applyAlignment="1">
      <alignment/>
    </xf>
    <xf numFmtId="4" fontId="40" fillId="0" borderId="0" xfId="0" applyNumberFormat="1" applyFont="1" applyFill="1" applyAlignment="1">
      <alignment wrapText="1"/>
    </xf>
    <xf numFmtId="0" fontId="0" fillId="0" borderId="29" xfId="0" applyFont="1" applyFill="1" applyBorder="1" applyAlignment="1">
      <alignment horizontal="center"/>
    </xf>
    <xf numFmtId="0" fontId="0" fillId="0" borderId="29" xfId="0" applyFont="1" applyFill="1" applyBorder="1" applyAlignment="1">
      <alignment horizontal="left"/>
    </xf>
    <xf numFmtId="202" fontId="18" fillId="0" borderId="59" xfId="0" applyNumberFormat="1" applyFont="1" applyFill="1" applyBorder="1" applyAlignment="1">
      <alignment horizontal="right"/>
    </xf>
    <xf numFmtId="0" fontId="9" fillId="0" borderId="20" xfId="0" applyFont="1" applyFill="1" applyBorder="1" applyAlignment="1">
      <alignment horizontal="center"/>
    </xf>
    <xf numFmtId="4" fontId="2" fillId="0" borderId="60" xfId="0" applyNumberFormat="1" applyFont="1" applyFill="1" applyBorder="1" applyAlignment="1">
      <alignment/>
    </xf>
    <xf numFmtId="0" fontId="18" fillId="0" borderId="16" xfId="0" applyFont="1" applyFill="1" applyBorder="1" applyAlignment="1">
      <alignment/>
    </xf>
    <xf numFmtId="0" fontId="18" fillId="0" borderId="21" xfId="0" applyFont="1" applyFill="1" applyBorder="1" applyAlignment="1">
      <alignment horizontal="center"/>
    </xf>
    <xf numFmtId="0" fontId="18" fillId="0" borderId="45" xfId="0" applyFont="1" applyFill="1" applyBorder="1" applyAlignment="1">
      <alignment/>
    </xf>
    <xf numFmtId="0" fontId="18" fillId="0" borderId="10" xfId="0" applyFont="1" applyFill="1" applyBorder="1" applyAlignment="1">
      <alignment horizontal="center"/>
    </xf>
    <xf numFmtId="0" fontId="18" fillId="0" borderId="22" xfId="0" applyFont="1" applyFill="1" applyBorder="1" applyAlignment="1">
      <alignment wrapText="1"/>
    </xf>
    <xf numFmtId="0" fontId="18" fillId="0" borderId="22" xfId="0" applyFont="1" applyFill="1" applyBorder="1" applyAlignment="1">
      <alignment/>
    </xf>
    <xf numFmtId="0" fontId="18" fillId="0" borderId="10" xfId="0" applyFont="1" applyFill="1" applyBorder="1" applyAlignment="1">
      <alignment/>
    </xf>
    <xf numFmtId="4" fontId="2" fillId="0" borderId="59" xfId="0" applyNumberFormat="1" applyFont="1" applyFill="1" applyBorder="1" applyAlignment="1">
      <alignment/>
    </xf>
    <xf numFmtId="0" fontId="18" fillId="0" borderId="10" xfId="0" applyFont="1" applyFill="1" applyBorder="1" applyAlignment="1">
      <alignment wrapText="1"/>
    </xf>
    <xf numFmtId="0" fontId="18" fillId="0" borderId="46" xfId="0" applyFont="1" applyFill="1" applyBorder="1" applyAlignment="1">
      <alignment/>
    </xf>
    <xf numFmtId="0" fontId="18" fillId="0" borderId="55" xfId="0" applyFont="1" applyFill="1" applyBorder="1" applyAlignment="1">
      <alignment horizontal="center"/>
    </xf>
    <xf numFmtId="0" fontId="18" fillId="0" borderId="11" xfId="0" applyFont="1" applyFill="1" applyBorder="1" applyAlignment="1">
      <alignment horizontal="center"/>
    </xf>
    <xf numFmtId="0" fontId="18" fillId="0" borderId="11" xfId="0" applyFont="1" applyFill="1" applyBorder="1" applyAlignment="1">
      <alignment wrapText="1"/>
    </xf>
    <xf numFmtId="0" fontId="18" fillId="0" borderId="11" xfId="0" applyFont="1" applyFill="1" applyBorder="1" applyAlignment="1">
      <alignment/>
    </xf>
    <xf numFmtId="0" fontId="9" fillId="0" borderId="16" xfId="0" applyFont="1" applyFill="1" applyBorder="1" applyAlignment="1">
      <alignment horizontal="center"/>
    </xf>
    <xf numFmtId="0" fontId="18" fillId="0" borderId="48" xfId="0" applyFont="1" applyFill="1" applyBorder="1" applyAlignment="1">
      <alignment/>
    </xf>
    <xf numFmtId="0" fontId="18" fillId="0" borderId="46" xfId="0" applyFont="1" applyFill="1" applyBorder="1" applyAlignment="1">
      <alignment wrapText="1"/>
    </xf>
    <xf numFmtId="0" fontId="18" fillId="0" borderId="21" xfId="0" applyFont="1" applyFill="1" applyBorder="1" applyAlignment="1">
      <alignment/>
    </xf>
    <xf numFmtId="0" fontId="18" fillId="0" borderId="27" xfId="0" applyFont="1" applyFill="1" applyBorder="1" applyAlignment="1">
      <alignment horizontal="center"/>
    </xf>
    <xf numFmtId="0" fontId="18" fillId="0" borderId="65" xfId="0" applyFont="1" applyFill="1" applyBorder="1" applyAlignment="1">
      <alignment/>
    </xf>
    <xf numFmtId="0" fontId="18" fillId="0" borderId="29" xfId="0" applyFont="1" applyFill="1" applyBorder="1" applyAlignment="1">
      <alignment horizontal="center"/>
    </xf>
    <xf numFmtId="0" fontId="9" fillId="0" borderId="0" xfId="0" applyFont="1" applyFill="1" applyBorder="1" applyAlignment="1">
      <alignment horizontal="center"/>
    </xf>
    <xf numFmtId="0" fontId="18" fillId="0" borderId="10" xfId="0" applyFont="1" applyFill="1" applyBorder="1" applyAlignment="1">
      <alignment horizontal="left"/>
    </xf>
    <xf numFmtId="0" fontId="18" fillId="0" borderId="38" xfId="0" applyFont="1" applyFill="1" applyBorder="1" applyAlignment="1">
      <alignment horizontal="left"/>
    </xf>
    <xf numFmtId="0" fontId="18" fillId="0" borderId="30" xfId="0" applyFont="1" applyFill="1" applyBorder="1" applyAlignment="1">
      <alignment horizontal="center"/>
    </xf>
    <xf numFmtId="0" fontId="9" fillId="0" borderId="21" xfId="0" applyFont="1" applyFill="1" applyBorder="1" applyAlignment="1">
      <alignment horizontal="center"/>
    </xf>
    <xf numFmtId="0" fontId="18" fillId="0" borderId="10" xfId="0" applyFont="1" applyFill="1" applyBorder="1" applyAlignment="1">
      <alignment horizontal="left" wrapText="1"/>
    </xf>
    <xf numFmtId="202" fontId="18" fillId="0" borderId="48" xfId="0" applyNumberFormat="1" applyFont="1" applyFill="1" applyBorder="1" applyAlignment="1">
      <alignment horizontal="right"/>
    </xf>
    <xf numFmtId="0" fontId="18" fillId="33" borderId="10" xfId="0" applyFont="1" applyFill="1" applyBorder="1" applyAlignment="1">
      <alignment horizontal="center"/>
    </xf>
    <xf numFmtId="0" fontId="18" fillId="33" borderId="38" xfId="0" applyFont="1" applyFill="1" applyBorder="1" applyAlignment="1">
      <alignment horizontal="left"/>
    </xf>
    <xf numFmtId="202" fontId="18" fillId="33" borderId="48" xfId="0" applyNumberFormat="1" applyFont="1" applyFill="1" applyBorder="1" applyAlignment="1">
      <alignment/>
    </xf>
    <xf numFmtId="202" fontId="20" fillId="0" borderId="61" xfId="0" applyNumberFormat="1" applyFont="1" applyFill="1" applyBorder="1" applyAlignment="1">
      <alignment/>
    </xf>
    <xf numFmtId="202" fontId="9" fillId="0" borderId="59" xfId="0" applyNumberFormat="1" applyFont="1" applyFill="1" applyBorder="1" applyAlignment="1">
      <alignment/>
    </xf>
    <xf numFmtId="208" fontId="38" fillId="0" borderId="0" xfId="0" applyNumberFormat="1" applyFont="1" applyFill="1" applyAlignment="1">
      <alignment horizontal="right"/>
    </xf>
    <xf numFmtId="208" fontId="37" fillId="0" borderId="0" xfId="0" applyNumberFormat="1" applyFont="1" applyFill="1" applyAlignment="1">
      <alignment horizontal="right"/>
    </xf>
    <xf numFmtId="202" fontId="38" fillId="0" borderId="0" xfId="0" applyNumberFormat="1" applyFont="1" applyFill="1" applyBorder="1" applyAlignment="1">
      <alignment/>
    </xf>
    <xf numFmtId="4" fontId="43" fillId="0" borderId="61" xfId="0" applyNumberFormat="1" applyFont="1" applyFill="1" applyBorder="1" applyAlignment="1">
      <alignment/>
    </xf>
    <xf numFmtId="0" fontId="0" fillId="0" borderId="0" xfId="0" applyFont="1" applyFill="1" applyAlignment="1">
      <alignment horizontal="center"/>
    </xf>
    <xf numFmtId="202" fontId="0" fillId="0" borderId="0" xfId="0" applyNumberFormat="1" applyFont="1" applyFill="1" applyAlignment="1">
      <alignment/>
    </xf>
    <xf numFmtId="0" fontId="2" fillId="0" borderId="16" xfId="0" applyFont="1" applyFill="1" applyBorder="1" applyAlignment="1">
      <alignment horizontal="center"/>
    </xf>
    <xf numFmtId="0" fontId="0" fillId="0" borderId="25" xfId="0" applyFont="1" applyFill="1" applyBorder="1" applyAlignment="1">
      <alignment/>
    </xf>
    <xf numFmtId="0" fontId="7" fillId="0" borderId="33" xfId="0" applyFont="1" applyFill="1" applyBorder="1" applyAlignment="1">
      <alignment/>
    </xf>
    <xf numFmtId="0" fontId="25" fillId="0" borderId="66" xfId="0" applyFont="1" applyFill="1" applyBorder="1" applyAlignment="1">
      <alignment horizontal="center"/>
    </xf>
    <xf numFmtId="208" fontId="40" fillId="0" borderId="0" xfId="0" applyNumberFormat="1" applyFont="1" applyFill="1" applyAlignment="1">
      <alignment horizontal="right"/>
    </xf>
    <xf numFmtId="3" fontId="0" fillId="0" borderId="16" xfId="0" applyNumberFormat="1" applyFill="1" applyBorder="1" applyAlignment="1">
      <alignment/>
    </xf>
    <xf numFmtId="0" fontId="0" fillId="0" borderId="11" xfId="0" applyFont="1" applyFill="1" applyBorder="1" applyAlignment="1">
      <alignment horizontal="center"/>
    </xf>
    <xf numFmtId="0" fontId="1" fillId="0" borderId="54" xfId="0" applyFont="1" applyFill="1" applyBorder="1" applyAlignment="1">
      <alignment horizontal="center"/>
    </xf>
    <xf numFmtId="0" fontId="20" fillId="0" borderId="67" xfId="0" applyFont="1" applyFill="1" applyBorder="1" applyAlignment="1">
      <alignment horizontal="center" wrapText="1"/>
    </xf>
    <xf numFmtId="0" fontId="17" fillId="0" borderId="67" xfId="0" applyFont="1" applyFill="1" applyBorder="1" applyAlignment="1">
      <alignment wrapText="1"/>
    </xf>
    <xf numFmtId="202" fontId="13" fillId="0" borderId="67" xfId="0" applyNumberFormat="1" applyFont="1" applyFill="1" applyBorder="1" applyAlignment="1">
      <alignment/>
    </xf>
    <xf numFmtId="0" fontId="18" fillId="0" borderId="29" xfId="0" applyFont="1" applyFill="1" applyBorder="1" applyAlignment="1">
      <alignment/>
    </xf>
    <xf numFmtId="0" fontId="18" fillId="0" borderId="59" xfId="0" applyFont="1" applyFill="1" applyBorder="1" applyAlignment="1">
      <alignment/>
    </xf>
    <xf numFmtId="0" fontId="18" fillId="0" borderId="10" xfId="0" applyFont="1" applyFill="1" applyBorder="1" applyAlignment="1">
      <alignment/>
    </xf>
    <xf numFmtId="0" fontId="9" fillId="0" borderId="10" xfId="0" applyFont="1" applyFill="1" applyBorder="1" applyAlignment="1">
      <alignment horizontal="center"/>
    </xf>
    <xf numFmtId="0" fontId="18" fillId="0" borderId="55" xfId="0" applyFont="1" applyFill="1" applyBorder="1" applyAlignment="1">
      <alignment/>
    </xf>
    <xf numFmtId="0" fontId="48" fillId="0" borderId="0" xfId="0" applyFont="1" applyFill="1" applyBorder="1" applyAlignment="1">
      <alignment horizontal="center"/>
    </xf>
    <xf numFmtId="0" fontId="49" fillId="0" borderId="10" xfId="0" applyFont="1" applyFill="1" applyBorder="1" applyAlignment="1">
      <alignment/>
    </xf>
    <xf numFmtId="0" fontId="49" fillId="0" borderId="10" xfId="0" applyFont="1" applyFill="1" applyBorder="1" applyAlignment="1">
      <alignment wrapText="1"/>
    </xf>
    <xf numFmtId="0" fontId="49" fillId="0" borderId="38" xfId="0" applyFont="1" applyFill="1" applyBorder="1" applyAlignment="1">
      <alignment horizontal="left"/>
    </xf>
    <xf numFmtId="0" fontId="48" fillId="0" borderId="21" xfId="0" applyFont="1" applyFill="1" applyBorder="1" applyAlignment="1">
      <alignment horizontal="center"/>
    </xf>
    <xf numFmtId="0" fontId="49" fillId="0" borderId="21" xfId="0" applyFont="1" applyFill="1" applyBorder="1" applyAlignment="1">
      <alignment/>
    </xf>
    <xf numFmtId="0" fontId="48" fillId="0" borderId="0" xfId="0" applyFont="1" applyFill="1" applyBorder="1" applyAlignment="1">
      <alignment horizontal="center" wrapText="1"/>
    </xf>
    <xf numFmtId="0" fontId="49" fillId="0" borderId="10" xfId="0" applyFont="1" applyFill="1" applyBorder="1" applyAlignment="1">
      <alignment horizontal="left" wrapText="1"/>
    </xf>
    <xf numFmtId="0" fontId="49" fillId="0" borderId="10" xfId="0" applyFont="1" applyFill="1" applyBorder="1" applyAlignment="1">
      <alignment horizontal="left"/>
    </xf>
    <xf numFmtId="0" fontId="0" fillId="0" borderId="0" xfId="0" applyFont="1" applyFill="1" applyBorder="1" applyAlignment="1">
      <alignment horizontal="left"/>
    </xf>
    <xf numFmtId="0" fontId="18" fillId="0" borderId="21" xfId="0" applyFont="1" applyFill="1" applyBorder="1" applyAlignment="1">
      <alignment wrapText="1"/>
    </xf>
    <xf numFmtId="0" fontId="0" fillId="0" borderId="10" xfId="0" applyFont="1" applyFill="1" applyBorder="1" applyAlignment="1">
      <alignment wrapText="1"/>
    </xf>
    <xf numFmtId="0" fontId="1" fillId="0" borderId="53" xfId="0" applyFont="1" applyFill="1" applyBorder="1" applyAlignment="1">
      <alignment horizontal="center"/>
    </xf>
    <xf numFmtId="0" fontId="0" fillId="0" borderId="21" xfId="0" applyFont="1" applyFill="1" applyBorder="1" applyAlignment="1">
      <alignment wrapText="1"/>
    </xf>
    <xf numFmtId="0" fontId="18" fillId="0" borderId="0" xfId="0" applyFont="1" applyFill="1" applyAlignment="1">
      <alignment horizontal="center"/>
    </xf>
    <xf numFmtId="202" fontId="18" fillId="0" borderId="0" xfId="0" applyNumberFormat="1" applyFont="1" applyFill="1" applyAlignment="1">
      <alignment/>
    </xf>
    <xf numFmtId="0" fontId="41" fillId="0" borderId="0" xfId="0" applyFont="1" applyFill="1" applyAlignment="1">
      <alignment/>
    </xf>
    <xf numFmtId="0" fontId="13" fillId="0" borderId="0" xfId="0" applyFont="1" applyFill="1" applyAlignment="1">
      <alignment horizontal="justify" wrapText="1"/>
    </xf>
    <xf numFmtId="0" fontId="0" fillId="0" borderId="0" xfId="0" applyFont="1" applyFill="1" applyAlignment="1">
      <alignment/>
    </xf>
    <xf numFmtId="0" fontId="13" fillId="0" borderId="0" xfId="0" applyFont="1" applyFill="1" applyAlignment="1">
      <alignment/>
    </xf>
    <xf numFmtId="0" fontId="1" fillId="0" borderId="33" xfId="0" applyFont="1" applyFill="1" applyBorder="1" applyAlignment="1">
      <alignment horizontal="center"/>
    </xf>
    <xf numFmtId="0" fontId="1" fillId="0" borderId="13" xfId="0" applyFont="1" applyFill="1" applyBorder="1" applyAlignment="1">
      <alignment horizontal="center"/>
    </xf>
    <xf numFmtId="0" fontId="0" fillId="0" borderId="33" xfId="0" applyFont="1" applyFill="1" applyBorder="1" applyAlignment="1">
      <alignment/>
    </xf>
    <xf numFmtId="4" fontId="13" fillId="0" borderId="68" xfId="0" applyNumberFormat="1" applyFont="1" applyFill="1" applyBorder="1" applyAlignment="1">
      <alignment/>
    </xf>
    <xf numFmtId="4" fontId="13" fillId="0" borderId="15" xfId="0" applyNumberFormat="1" applyFont="1" applyFill="1" applyBorder="1" applyAlignment="1">
      <alignment/>
    </xf>
    <xf numFmtId="4" fontId="13" fillId="0" borderId="10" xfId="0" applyNumberFormat="1" applyFont="1" applyFill="1" applyBorder="1" applyAlignment="1">
      <alignment/>
    </xf>
    <xf numFmtId="4" fontId="13" fillId="0" borderId="48" xfId="0" applyNumberFormat="1" applyFont="1" applyFill="1" applyBorder="1" applyAlignment="1">
      <alignment/>
    </xf>
    <xf numFmtId="4" fontId="17" fillId="0" borderId="21" xfId="0" applyNumberFormat="1" applyFont="1" applyFill="1" applyBorder="1" applyAlignment="1">
      <alignment/>
    </xf>
    <xf numFmtId="4" fontId="17" fillId="0" borderId="48" xfId="0" applyNumberFormat="1" applyFont="1" applyFill="1" applyBorder="1" applyAlignment="1">
      <alignment/>
    </xf>
    <xf numFmtId="202" fontId="17" fillId="0" borderId="21" xfId="0" applyNumberFormat="1" applyFont="1" applyFill="1" applyBorder="1" applyAlignment="1">
      <alignment/>
    </xf>
    <xf numFmtId="202" fontId="17" fillId="0" borderId="10" xfId="0" applyNumberFormat="1" applyFont="1" applyFill="1" applyBorder="1" applyAlignment="1">
      <alignment/>
    </xf>
    <xf numFmtId="4" fontId="13" fillId="0" borderId="29" xfId="0" applyNumberFormat="1" applyFont="1" applyFill="1" applyBorder="1" applyAlignment="1">
      <alignment/>
    </xf>
    <xf numFmtId="4" fontId="17" fillId="0" borderId="10" xfId="0" applyNumberFormat="1" applyFont="1" applyFill="1" applyBorder="1" applyAlignment="1">
      <alignment/>
    </xf>
    <xf numFmtId="0" fontId="17" fillId="0" borderId="10" xfId="0" applyFont="1" applyFill="1" applyBorder="1" applyAlignment="1">
      <alignment/>
    </xf>
    <xf numFmtId="202" fontId="13" fillId="0" borderId="29" xfId="0" applyNumberFormat="1" applyFont="1" applyFill="1" applyBorder="1" applyAlignment="1">
      <alignment/>
    </xf>
    <xf numFmtId="4" fontId="17" fillId="0" borderId="63" xfId="0" applyNumberFormat="1" applyFont="1" applyFill="1" applyBorder="1" applyAlignment="1">
      <alignment/>
    </xf>
    <xf numFmtId="0" fontId="2" fillId="0" borderId="33" xfId="0" applyFont="1" applyFill="1" applyBorder="1" applyAlignment="1">
      <alignment horizontal="center"/>
    </xf>
    <xf numFmtId="0" fontId="2" fillId="0" borderId="25" xfId="0" applyFont="1" applyFill="1" applyBorder="1" applyAlignment="1">
      <alignment horizontal="center"/>
    </xf>
    <xf numFmtId="0" fontId="2" fillId="0" borderId="13" xfId="0" applyFont="1" applyFill="1" applyBorder="1" applyAlignment="1">
      <alignment horizontal="center"/>
    </xf>
    <xf numFmtId="0" fontId="2" fillId="0" borderId="15" xfId="0" applyFont="1" applyFill="1" applyBorder="1" applyAlignment="1">
      <alignment horizontal="center"/>
    </xf>
    <xf numFmtId="0" fontId="18" fillId="0" borderId="27" xfId="0" applyFont="1" applyFill="1" applyBorder="1" applyAlignment="1">
      <alignment/>
    </xf>
    <xf numFmtId="202" fontId="2" fillId="0" borderId="29" xfId="0" applyNumberFormat="1" applyFont="1" applyFill="1" applyBorder="1" applyAlignment="1">
      <alignment/>
    </xf>
    <xf numFmtId="202" fontId="18" fillId="0" borderId="10" xfId="0" applyNumberFormat="1" applyFont="1" applyFill="1" applyBorder="1" applyAlignment="1">
      <alignment/>
    </xf>
    <xf numFmtId="202" fontId="2" fillId="0" borderId="10" xfId="0" applyNumberFormat="1" applyFont="1" applyFill="1" applyBorder="1" applyAlignment="1">
      <alignment/>
    </xf>
    <xf numFmtId="202" fontId="18" fillId="0" borderId="10" xfId="0" applyNumberFormat="1" applyFont="1" applyFill="1" applyBorder="1" applyAlignment="1">
      <alignment horizontal="right"/>
    </xf>
    <xf numFmtId="202" fontId="18" fillId="0" borderId="48" xfId="0" applyNumberFormat="1" applyFont="1" applyFill="1" applyBorder="1" applyAlignment="1">
      <alignment horizontal="right"/>
    </xf>
    <xf numFmtId="202" fontId="2" fillId="0" borderId="68" xfId="0" applyNumberFormat="1" applyFont="1" applyFill="1" applyBorder="1" applyAlignment="1">
      <alignment/>
    </xf>
    <xf numFmtId="202" fontId="2" fillId="0" borderId="61" xfId="0" applyNumberFormat="1" applyFont="1" applyFill="1" applyBorder="1" applyAlignment="1">
      <alignment/>
    </xf>
    <xf numFmtId="202" fontId="18" fillId="0" borderId="21" xfId="0" applyNumberFormat="1" applyFont="1" applyFill="1" applyBorder="1" applyAlignment="1">
      <alignment horizontal="right"/>
    </xf>
    <xf numFmtId="0" fontId="6" fillId="0" borderId="32" xfId="0" applyFont="1" applyFill="1" applyBorder="1" applyAlignment="1">
      <alignment horizontal="center"/>
    </xf>
    <xf numFmtId="0" fontId="6" fillId="0" borderId="33"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1" fillId="0" borderId="13" xfId="0" applyFont="1" applyFill="1" applyBorder="1" applyAlignment="1">
      <alignment/>
    </xf>
    <xf numFmtId="202" fontId="18" fillId="0" borderId="21" xfId="0" applyNumberFormat="1" applyFont="1" applyFill="1" applyBorder="1" applyAlignment="1">
      <alignment/>
    </xf>
    <xf numFmtId="202" fontId="18" fillId="0" borderId="29" xfId="0" applyNumberFormat="1" applyFont="1" applyFill="1" applyBorder="1" applyAlignment="1">
      <alignment/>
    </xf>
    <xf numFmtId="202" fontId="18" fillId="0" borderId="11" xfId="0" applyNumberFormat="1" applyFont="1" applyFill="1" applyBorder="1" applyAlignment="1">
      <alignment horizontal="right"/>
    </xf>
    <xf numFmtId="0" fontId="3" fillId="0" borderId="11" xfId="0" applyFont="1" applyFill="1" applyBorder="1" applyAlignment="1">
      <alignment horizontal="center" wrapText="1"/>
    </xf>
    <xf numFmtId="202" fontId="13" fillId="0" borderId="68" xfId="0" applyNumberFormat="1" applyFont="1" applyFill="1" applyBorder="1" applyAlignment="1">
      <alignment/>
    </xf>
    <xf numFmtId="202" fontId="18" fillId="0" borderId="21" xfId="0" applyNumberFormat="1" applyFont="1" applyFill="1" applyBorder="1" applyAlignment="1">
      <alignment/>
    </xf>
    <xf numFmtId="202" fontId="18" fillId="0" borderId="29" xfId="0" applyNumberFormat="1" applyFont="1" applyFill="1" applyBorder="1" applyAlignment="1">
      <alignment/>
    </xf>
    <xf numFmtId="202" fontId="18" fillId="0" borderId="10" xfId="0" applyNumberFormat="1" applyFont="1" applyFill="1" applyBorder="1" applyAlignment="1">
      <alignment/>
    </xf>
    <xf numFmtId="202" fontId="2" fillId="0" borderId="10" xfId="0" applyNumberFormat="1" applyFont="1" applyFill="1" applyBorder="1" applyAlignment="1">
      <alignment/>
    </xf>
    <xf numFmtId="202" fontId="18" fillId="0" borderId="10" xfId="0" applyNumberFormat="1" applyFont="1" applyFill="1" applyBorder="1" applyAlignment="1">
      <alignment horizontal="right"/>
    </xf>
    <xf numFmtId="202" fontId="18" fillId="0" borderId="21" xfId="0" applyNumberFormat="1" applyFont="1" applyFill="1" applyBorder="1" applyAlignment="1">
      <alignment horizontal="right"/>
    </xf>
    <xf numFmtId="202" fontId="2" fillId="0" borderId="40" xfId="0" applyNumberFormat="1" applyFont="1" applyFill="1" applyBorder="1" applyAlignment="1">
      <alignment/>
    </xf>
    <xf numFmtId="202" fontId="13" fillId="0" borderId="13" xfId="0" applyNumberFormat="1" applyFont="1" applyFill="1" applyBorder="1" applyAlignment="1">
      <alignment/>
    </xf>
    <xf numFmtId="202" fontId="0" fillId="0" borderId="69" xfId="0" applyNumberFormat="1" applyFill="1" applyBorder="1" applyAlignment="1">
      <alignment/>
    </xf>
    <xf numFmtId="0" fontId="1" fillId="0" borderId="70" xfId="0" applyFont="1" applyFill="1" applyBorder="1" applyAlignment="1">
      <alignment horizontal="center"/>
    </xf>
    <xf numFmtId="202" fontId="18" fillId="0" borderId="55" xfId="0" applyNumberFormat="1" applyFont="1" applyFill="1" applyBorder="1" applyAlignment="1">
      <alignment/>
    </xf>
    <xf numFmtId="202" fontId="18" fillId="0" borderId="30" xfId="0" applyNumberFormat="1" applyFont="1" applyFill="1" applyBorder="1" applyAlignment="1">
      <alignment/>
    </xf>
    <xf numFmtId="202" fontId="18" fillId="0" borderId="22" xfId="0" applyNumberFormat="1" applyFont="1" applyFill="1" applyBorder="1" applyAlignment="1">
      <alignment/>
    </xf>
    <xf numFmtId="202" fontId="2" fillId="0" borderId="30" xfId="0" applyNumberFormat="1" applyFont="1" applyFill="1" applyBorder="1" applyAlignment="1">
      <alignment/>
    </xf>
    <xf numFmtId="202" fontId="18" fillId="0" borderId="22" xfId="0" applyNumberFormat="1" applyFont="1" applyFill="1" applyBorder="1" applyAlignment="1">
      <alignment horizontal="right"/>
    </xf>
    <xf numFmtId="202" fontId="18" fillId="0" borderId="22" xfId="0" applyNumberFormat="1" applyFont="1" applyFill="1" applyBorder="1" applyAlignment="1">
      <alignment/>
    </xf>
    <xf numFmtId="202" fontId="18" fillId="0" borderId="55" xfId="0" applyNumberFormat="1" applyFont="1" applyFill="1" applyBorder="1" applyAlignment="1">
      <alignment horizontal="right"/>
    </xf>
    <xf numFmtId="202" fontId="2" fillId="0" borderId="53" xfId="0" applyNumberFormat="1" applyFont="1" applyFill="1" applyBorder="1" applyAlignment="1">
      <alignment/>
    </xf>
    <xf numFmtId="202" fontId="13" fillId="0" borderId="71" xfId="0" applyNumberFormat="1" applyFont="1" applyFill="1" applyBorder="1" applyAlignment="1">
      <alignment/>
    </xf>
    <xf numFmtId="202" fontId="18" fillId="0" borderId="54" xfId="0" applyNumberFormat="1" applyFont="1" applyFill="1" applyBorder="1" applyAlignment="1">
      <alignment/>
    </xf>
    <xf numFmtId="202" fontId="2" fillId="0" borderId="22" xfId="0" applyNumberFormat="1" applyFont="1" applyFill="1" applyBorder="1" applyAlignment="1">
      <alignment/>
    </xf>
    <xf numFmtId="202" fontId="13" fillId="0" borderId="71" xfId="0" applyNumberFormat="1" applyFont="1" applyFill="1" applyBorder="1" applyAlignment="1">
      <alignment/>
    </xf>
    <xf numFmtId="202" fontId="13" fillId="0" borderId="72" xfId="0" applyNumberFormat="1" applyFont="1" applyFill="1" applyBorder="1" applyAlignment="1">
      <alignment/>
    </xf>
    <xf numFmtId="0" fontId="0" fillId="0" borderId="69" xfId="0" applyFill="1" applyBorder="1" applyAlignment="1">
      <alignment/>
    </xf>
    <xf numFmtId="202" fontId="18" fillId="0" borderId="48" xfId="0" applyNumberFormat="1" applyFont="1" applyFill="1" applyBorder="1" applyAlignment="1">
      <alignment wrapText="1"/>
    </xf>
    <xf numFmtId="202" fontId="18" fillId="0" borderId="63" xfId="0" applyNumberFormat="1" applyFont="1" applyFill="1" applyBorder="1" applyAlignment="1">
      <alignment horizontal="right"/>
    </xf>
    <xf numFmtId="202" fontId="2" fillId="0" borderId="73" xfId="0" applyNumberFormat="1" applyFont="1" applyFill="1" applyBorder="1" applyAlignment="1">
      <alignment/>
    </xf>
    <xf numFmtId="202" fontId="18" fillId="0" borderId="48" xfId="0" applyNumberFormat="1" applyFont="1" applyFill="1" applyBorder="1" applyAlignment="1">
      <alignment/>
    </xf>
    <xf numFmtId="4" fontId="18" fillId="0" borderId="60" xfId="0" applyNumberFormat="1" applyFont="1" applyFill="1" applyBorder="1" applyAlignment="1">
      <alignment/>
    </xf>
    <xf numFmtId="4" fontId="18" fillId="0" borderId="48" xfId="0" applyNumberFormat="1" applyFont="1" applyFill="1" applyBorder="1" applyAlignment="1">
      <alignment/>
    </xf>
    <xf numFmtId="202" fontId="2" fillId="0" borderId="57" xfId="0" applyNumberFormat="1" applyFont="1" applyFill="1" applyBorder="1" applyAlignment="1">
      <alignment/>
    </xf>
    <xf numFmtId="202" fontId="2" fillId="0" borderId="59" xfId="0" applyNumberFormat="1" applyFont="1" applyFill="1" applyBorder="1" applyAlignment="1">
      <alignment horizontal="right"/>
    </xf>
    <xf numFmtId="4" fontId="18" fillId="0" borderId="57" xfId="0" applyNumberFormat="1" applyFont="1" applyFill="1" applyBorder="1" applyAlignment="1">
      <alignment/>
    </xf>
    <xf numFmtId="202" fontId="19" fillId="0" borderId="69" xfId="0" applyNumberFormat="1" applyFont="1" applyFill="1" applyBorder="1" applyAlignment="1">
      <alignment/>
    </xf>
    <xf numFmtId="0" fontId="1" fillId="0" borderId="74" xfId="0" applyFont="1" applyFill="1" applyBorder="1" applyAlignment="1">
      <alignment horizontal="center"/>
    </xf>
    <xf numFmtId="202" fontId="18" fillId="0" borderId="22" xfId="0" applyNumberFormat="1" applyFont="1" applyFill="1" applyBorder="1" applyAlignment="1">
      <alignment wrapText="1"/>
    </xf>
    <xf numFmtId="202" fontId="18" fillId="0" borderId="53" xfId="0" applyNumberFormat="1" applyFont="1" applyFill="1" applyBorder="1" applyAlignment="1">
      <alignment horizontal="right"/>
    </xf>
    <xf numFmtId="202" fontId="2" fillId="0" borderId="75" xfId="0" applyNumberFormat="1" applyFont="1" applyFill="1" applyBorder="1" applyAlignment="1">
      <alignment/>
    </xf>
    <xf numFmtId="202" fontId="18" fillId="0" borderId="30" xfId="0" applyNumberFormat="1" applyFont="1" applyFill="1" applyBorder="1" applyAlignment="1">
      <alignment horizontal="right"/>
    </xf>
    <xf numFmtId="202" fontId="18" fillId="0" borderId="22" xfId="0" applyNumberFormat="1" applyFont="1" applyFill="1" applyBorder="1" applyAlignment="1">
      <alignment/>
    </xf>
    <xf numFmtId="4" fontId="18" fillId="0" borderId="55" xfId="0" applyNumberFormat="1" applyFont="1" applyFill="1" applyBorder="1" applyAlignment="1">
      <alignment/>
    </xf>
    <xf numFmtId="4" fontId="18" fillId="0" borderId="30" xfId="0" applyNumberFormat="1" applyFont="1" applyFill="1" applyBorder="1" applyAlignment="1">
      <alignment/>
    </xf>
    <xf numFmtId="4" fontId="18" fillId="0" borderId="22" xfId="0" applyNumberFormat="1" applyFont="1" applyFill="1" applyBorder="1" applyAlignment="1">
      <alignment/>
    </xf>
    <xf numFmtId="202" fontId="2" fillId="0" borderId="30" xfId="0" applyNumberFormat="1" applyFont="1" applyFill="1" applyBorder="1" applyAlignment="1">
      <alignment/>
    </xf>
    <xf numFmtId="4" fontId="18" fillId="0" borderId="22" xfId="0" applyNumberFormat="1" applyFont="1" applyFill="1" applyBorder="1" applyAlignment="1">
      <alignment horizontal="right"/>
    </xf>
    <xf numFmtId="202" fontId="2" fillId="0" borderId="53" xfId="0" applyNumberFormat="1" applyFont="1" applyFill="1" applyBorder="1" applyAlignment="1">
      <alignment/>
    </xf>
    <xf numFmtId="202" fontId="13" fillId="0" borderId="74" xfId="0" applyNumberFormat="1" applyFont="1" applyFill="1" applyBorder="1" applyAlignment="1">
      <alignment/>
    </xf>
    <xf numFmtId="0" fontId="0" fillId="0" borderId="59" xfId="0" applyFill="1" applyBorder="1" applyAlignment="1">
      <alignment/>
    </xf>
    <xf numFmtId="202" fontId="2" fillId="0" borderId="71" xfId="0" applyNumberFormat="1" applyFont="1" applyFill="1" applyBorder="1" applyAlignment="1">
      <alignment/>
    </xf>
    <xf numFmtId="4" fontId="18" fillId="0" borderId="55" xfId="0" applyNumberFormat="1" applyFont="1" applyFill="1" applyBorder="1" applyAlignment="1">
      <alignment/>
    </xf>
    <xf numFmtId="4" fontId="18" fillId="0" borderId="30" xfId="0" applyNumberFormat="1" applyFont="1" applyFill="1" applyBorder="1" applyAlignment="1">
      <alignment/>
    </xf>
    <xf numFmtId="4" fontId="18" fillId="0" borderId="22" xfId="0" applyNumberFormat="1" applyFont="1" applyFill="1" applyBorder="1" applyAlignment="1">
      <alignment/>
    </xf>
    <xf numFmtId="4" fontId="18" fillId="0" borderId="55" xfId="0" applyNumberFormat="1" applyFont="1" applyFill="1" applyBorder="1" applyAlignment="1">
      <alignment/>
    </xf>
    <xf numFmtId="4" fontId="18" fillId="0" borderId="22" xfId="0" applyNumberFormat="1" applyFont="1" applyFill="1" applyBorder="1" applyAlignment="1">
      <alignment/>
    </xf>
    <xf numFmtId="202" fontId="2" fillId="0" borderId="54" xfId="0" applyNumberFormat="1" applyFont="1" applyFill="1" applyBorder="1" applyAlignment="1">
      <alignment/>
    </xf>
    <xf numFmtId="202" fontId="18" fillId="0" borderId="38" xfId="0" applyNumberFormat="1" applyFont="1" applyFill="1" applyBorder="1" applyAlignment="1">
      <alignment/>
    </xf>
    <xf numFmtId="202" fontId="18" fillId="0" borderId="0" xfId="0" applyNumberFormat="1" applyFont="1" applyFill="1" applyBorder="1" applyAlignment="1">
      <alignment horizontal="right"/>
    </xf>
    <xf numFmtId="202" fontId="0" fillId="0" borderId="59" xfId="0" applyNumberFormat="1" applyFill="1" applyBorder="1" applyAlignment="1">
      <alignment horizontal="right"/>
    </xf>
    <xf numFmtId="202" fontId="13" fillId="0" borderId="76" xfId="0" applyNumberFormat="1" applyFont="1" applyFill="1" applyBorder="1" applyAlignment="1">
      <alignment/>
    </xf>
    <xf numFmtId="0" fontId="5" fillId="0" borderId="10" xfId="0" applyFont="1" applyFill="1" applyBorder="1" applyAlignment="1">
      <alignment wrapText="1"/>
    </xf>
    <xf numFmtId="206" fontId="0" fillId="0" borderId="30" xfId="0" applyNumberFormat="1" applyFill="1" applyBorder="1" applyAlignment="1">
      <alignment horizontal="center"/>
    </xf>
    <xf numFmtId="202" fontId="18" fillId="0" borderId="45" xfId="0" applyNumberFormat="1" applyFont="1" applyFill="1" applyBorder="1" applyAlignment="1">
      <alignment/>
    </xf>
    <xf numFmtId="202" fontId="18" fillId="0" borderId="0" xfId="0" applyNumberFormat="1" applyFont="1" applyFill="1" applyBorder="1" applyAlignment="1">
      <alignment/>
    </xf>
    <xf numFmtId="202" fontId="18" fillId="0" borderId="38" xfId="0" applyNumberFormat="1" applyFont="1" applyFill="1" applyBorder="1" applyAlignment="1">
      <alignment/>
    </xf>
    <xf numFmtId="202" fontId="18" fillId="0" borderId="38" xfId="0" applyNumberFormat="1" applyFont="1" applyFill="1" applyBorder="1" applyAlignment="1">
      <alignment horizontal="right"/>
    </xf>
    <xf numFmtId="202" fontId="2" fillId="0" borderId="38" xfId="0" applyNumberFormat="1" applyFont="1" applyFill="1" applyBorder="1" applyAlignment="1">
      <alignment/>
    </xf>
    <xf numFmtId="202" fontId="18" fillId="0" borderId="55" xfId="0" applyNumberFormat="1" applyFont="1" applyFill="1" applyBorder="1" applyAlignment="1">
      <alignment horizontal="right"/>
    </xf>
    <xf numFmtId="202" fontId="2" fillId="0" borderId="30" xfId="0" applyNumberFormat="1" applyFont="1" applyFill="1" applyBorder="1" applyAlignment="1">
      <alignment horizontal="right"/>
    </xf>
    <xf numFmtId="4" fontId="18" fillId="0" borderId="54" xfId="0" applyNumberFormat="1" applyFont="1" applyFill="1" applyBorder="1" applyAlignment="1">
      <alignment/>
    </xf>
    <xf numFmtId="202" fontId="13" fillId="0" borderId="77" xfId="0" applyNumberFormat="1" applyFont="1" applyFill="1" applyBorder="1" applyAlignment="1">
      <alignment/>
    </xf>
    <xf numFmtId="202" fontId="18" fillId="0" borderId="54" xfId="0" applyNumberFormat="1" applyFont="1" applyFill="1" applyBorder="1" applyAlignment="1">
      <alignment/>
    </xf>
    <xf numFmtId="202" fontId="21" fillId="0" borderId="78" xfId="0" applyNumberFormat="1" applyFont="1" applyFill="1" applyBorder="1" applyAlignment="1">
      <alignment/>
    </xf>
    <xf numFmtId="0" fontId="0" fillId="0" borderId="0" xfId="0" applyFont="1" applyFill="1" applyBorder="1" applyAlignment="1">
      <alignment/>
    </xf>
    <xf numFmtId="0" fontId="50" fillId="0" borderId="0" xfId="0" applyFont="1" applyFill="1" applyAlignment="1">
      <alignment horizontal="center" wrapText="1"/>
    </xf>
    <xf numFmtId="0" fontId="17" fillId="0" borderId="0" xfId="0" applyFont="1" applyFill="1" applyAlignment="1">
      <alignment horizontal="left" wrapText="1"/>
    </xf>
    <xf numFmtId="0" fontId="50" fillId="0" borderId="0" xfId="0" applyFont="1" applyFill="1" applyAlignment="1">
      <alignment horizontal="center" vertical="center" wrapText="1"/>
    </xf>
    <xf numFmtId="0" fontId="41" fillId="0" borderId="0" xfId="0" applyFont="1" applyFill="1" applyAlignment="1">
      <alignment horizontal="left" vertical="center" wrapText="1"/>
    </xf>
    <xf numFmtId="0" fontId="19" fillId="0" borderId="14" xfId="0" applyFont="1" applyFill="1" applyBorder="1" applyAlignment="1">
      <alignment horizontal="center" wrapText="1"/>
    </xf>
    <xf numFmtId="0" fontId="24" fillId="0" borderId="14" xfId="0" applyFont="1" applyFill="1" applyBorder="1" applyAlignment="1">
      <alignment horizontal="center" wrapText="1"/>
    </xf>
    <xf numFmtId="0" fontId="19" fillId="0" borderId="78" xfId="0" applyFont="1" applyFill="1" applyBorder="1" applyAlignment="1">
      <alignment horizontal="center" wrapText="1"/>
    </xf>
    <xf numFmtId="0" fontId="19" fillId="0" borderId="79" xfId="0" applyFont="1" applyFill="1" applyBorder="1" applyAlignment="1">
      <alignment horizontal="center" wrapText="1"/>
    </xf>
    <xf numFmtId="0" fontId="19" fillId="0" borderId="14" xfId="0" applyFont="1" applyFill="1" applyBorder="1" applyAlignment="1">
      <alignment wrapText="1"/>
    </xf>
    <xf numFmtId="0" fontId="21" fillId="0" borderId="58" xfId="0" applyFont="1" applyFill="1" applyBorder="1" applyAlignment="1">
      <alignment horizontal="center" wrapText="1"/>
    </xf>
    <xf numFmtId="0" fontId="21" fillId="0" borderId="79" xfId="0" applyFont="1" applyFill="1" applyBorder="1" applyAlignment="1">
      <alignment horizontal="center" wrapText="1"/>
    </xf>
    <xf numFmtId="0" fontId="21" fillId="0" borderId="80" xfId="0" applyFont="1" applyFill="1" applyBorder="1" applyAlignment="1">
      <alignment horizontal="center" wrapText="1"/>
    </xf>
    <xf numFmtId="0" fontId="19" fillId="0" borderId="74" xfId="0" applyFont="1" applyFill="1" applyBorder="1" applyAlignment="1">
      <alignment horizontal="center" wrapText="1"/>
    </xf>
    <xf numFmtId="0" fontId="20" fillId="0" borderId="31" xfId="0" applyFont="1" applyFill="1" applyBorder="1" applyAlignment="1">
      <alignment horizontal="center" wrapText="1"/>
    </xf>
    <xf numFmtId="0" fontId="17" fillId="0" borderId="76" xfId="0" applyFont="1" applyFill="1" applyBorder="1" applyAlignment="1">
      <alignment wrapText="1"/>
    </xf>
    <xf numFmtId="0" fontId="17" fillId="0" borderId="81" xfId="0" applyFont="1" applyFill="1" applyBorder="1" applyAlignment="1">
      <alignment wrapText="1"/>
    </xf>
    <xf numFmtId="0" fontId="20" fillId="0" borderId="26" xfId="0" applyFont="1" applyFill="1" applyBorder="1" applyAlignment="1">
      <alignment horizontal="center" wrapText="1"/>
    </xf>
    <xf numFmtId="0" fontId="17" fillId="0" borderId="14" xfId="0" applyFont="1" applyFill="1" applyBorder="1" applyAlignment="1">
      <alignment wrapText="1"/>
    </xf>
    <xf numFmtId="0" fontId="17" fillId="0" borderId="82" xfId="0" applyFont="1" applyFill="1" applyBorder="1" applyAlignment="1">
      <alignment wrapText="1"/>
    </xf>
    <xf numFmtId="0" fontId="20" fillId="0" borderId="76" xfId="0" applyFont="1" applyFill="1" applyBorder="1" applyAlignment="1">
      <alignment horizontal="center" wrapText="1"/>
    </xf>
    <xf numFmtId="0" fontId="20" fillId="0" borderId="81" xfId="0" applyFont="1" applyFill="1" applyBorder="1" applyAlignment="1">
      <alignment horizontal="center" wrapText="1"/>
    </xf>
    <xf numFmtId="0" fontId="20" fillId="0" borderId="76" xfId="0" applyFont="1" applyFill="1" applyBorder="1" applyAlignment="1">
      <alignment wrapText="1"/>
    </xf>
    <xf numFmtId="0" fontId="20" fillId="0" borderId="81" xfId="0" applyFont="1" applyFill="1" applyBorder="1" applyAlignment="1">
      <alignment wrapText="1"/>
    </xf>
    <xf numFmtId="0" fontId="19" fillId="0" borderId="79" xfId="0" applyFont="1" applyFill="1" applyBorder="1" applyAlignment="1">
      <alignment wrapText="1"/>
    </xf>
    <xf numFmtId="0" fontId="9" fillId="0" borderId="55" xfId="0" applyFont="1" applyFill="1" applyBorder="1" applyAlignment="1">
      <alignment horizontal="center" wrapText="1"/>
    </xf>
    <xf numFmtId="0" fontId="26" fillId="0" borderId="46" xfId="0" applyFont="1" applyFill="1" applyBorder="1" applyAlignment="1">
      <alignment wrapText="1"/>
    </xf>
    <xf numFmtId="0" fontId="9" fillId="0" borderId="22" xfId="0" applyFont="1" applyFill="1" applyBorder="1" applyAlignment="1">
      <alignment horizontal="center" wrapText="1"/>
    </xf>
    <xf numFmtId="0" fontId="26" fillId="0" borderId="37" xfId="0" applyFont="1" applyFill="1" applyBorder="1" applyAlignment="1">
      <alignment wrapText="1"/>
    </xf>
    <xf numFmtId="0" fontId="18" fillId="0" borderId="46" xfId="0" applyFont="1" applyFill="1" applyBorder="1" applyAlignment="1">
      <alignment wrapText="1"/>
    </xf>
    <xf numFmtId="0" fontId="40" fillId="0" borderId="0" xfId="0" applyFont="1" applyFill="1" applyAlignment="1">
      <alignment horizontal="center" wrapText="1"/>
    </xf>
    <xf numFmtId="0" fontId="39" fillId="0" borderId="0" xfId="0" applyFont="1" applyFill="1" applyAlignment="1">
      <alignment wrapText="1"/>
    </xf>
    <xf numFmtId="0" fontId="39" fillId="0" borderId="0" xfId="0" applyFont="1" applyFill="1" applyAlignment="1">
      <alignment horizontal="justify" wrapText="1"/>
    </xf>
    <xf numFmtId="0" fontId="46" fillId="0" borderId="0" xfId="0" applyFont="1" applyFill="1" applyAlignment="1">
      <alignment horizontal="center" wrapText="1"/>
    </xf>
    <xf numFmtId="0" fontId="47" fillId="0" borderId="0" xfId="0" applyFont="1" applyFill="1" applyAlignment="1">
      <alignment horizontal="center" wrapText="1"/>
    </xf>
    <xf numFmtId="0" fontId="44" fillId="0" borderId="0" xfId="0" applyFont="1" applyFill="1" applyAlignment="1">
      <alignment horizontal="center" wrapText="1"/>
    </xf>
    <xf numFmtId="0" fontId="45" fillId="0" borderId="0" xfId="0" applyFont="1" applyFill="1" applyAlignment="1">
      <alignment wrapText="1"/>
    </xf>
    <xf numFmtId="0" fontId="20" fillId="0" borderId="23" xfId="0" applyFont="1" applyFill="1" applyBorder="1" applyAlignment="1">
      <alignment horizontal="center" wrapText="1"/>
    </xf>
    <xf numFmtId="0" fontId="17" fillId="0" borderId="68" xfId="0" applyFont="1" applyFill="1" applyBorder="1" applyAlignment="1">
      <alignment wrapText="1"/>
    </xf>
    <xf numFmtId="0" fontId="19" fillId="0" borderId="83" xfId="0" applyFont="1" applyFill="1" applyBorder="1" applyAlignment="1">
      <alignment horizontal="center" wrapText="1"/>
    </xf>
    <xf numFmtId="0" fontId="19" fillId="0" borderId="83" xfId="0" applyFont="1" applyFill="1" applyBorder="1" applyAlignment="1">
      <alignment wrapText="1"/>
    </xf>
    <xf numFmtId="0" fontId="40" fillId="0" borderId="0" xfId="0" applyFont="1" applyFill="1" applyAlignment="1">
      <alignment horizontal="justify" wrapText="1"/>
    </xf>
    <xf numFmtId="0" fontId="21" fillId="0" borderId="71" xfId="0" applyFont="1" applyFill="1" applyBorder="1" applyAlignment="1">
      <alignment horizontal="center" wrapText="1"/>
    </xf>
    <xf numFmtId="0" fontId="17" fillId="0" borderId="81" xfId="0" applyFont="1" applyFill="1" applyBorder="1" applyAlignment="1">
      <alignment wrapText="1"/>
    </xf>
    <xf numFmtId="0" fontId="17" fillId="0" borderId="81" xfId="0" applyFont="1" applyFill="1" applyBorder="1" applyAlignment="1">
      <alignment horizontal="center" wrapText="1"/>
    </xf>
    <xf numFmtId="4" fontId="40" fillId="0" borderId="0" xfId="0" applyNumberFormat="1" applyFont="1" applyFill="1" applyAlignment="1">
      <alignment wrapText="1"/>
    </xf>
    <xf numFmtId="0" fontId="23" fillId="0" borderId="74" xfId="0" applyFont="1" applyFill="1" applyBorder="1" applyAlignment="1">
      <alignment horizontal="center" wrapText="1"/>
    </xf>
    <xf numFmtId="0" fontId="23" fillId="0" borderId="14" xfId="0" applyFont="1" applyFill="1" applyBorder="1" applyAlignment="1">
      <alignment wrapText="1"/>
    </xf>
    <xf numFmtId="0" fontId="13" fillId="0" borderId="0" xfId="0" applyFont="1" applyFill="1" applyAlignment="1">
      <alignment horizontal="left" wrapText="1"/>
    </xf>
    <xf numFmtId="0" fontId="19" fillId="0" borderId="84" xfId="0" applyFont="1" applyFill="1" applyBorder="1" applyAlignment="1">
      <alignment horizontal="center" wrapText="1"/>
    </xf>
    <xf numFmtId="0" fontId="19" fillId="0" borderId="28" xfId="0" applyFont="1" applyFill="1" applyBorder="1" applyAlignment="1">
      <alignment horizontal="center" wrapText="1"/>
    </xf>
    <xf numFmtId="0" fontId="13" fillId="0" borderId="0" xfId="0" applyFont="1" applyFill="1" applyAlignment="1">
      <alignment horizontal="center" vertical="center" wrapText="1"/>
    </xf>
    <xf numFmtId="0" fontId="24" fillId="0" borderId="79" xfId="0" applyFont="1" applyFill="1" applyBorder="1" applyAlignment="1">
      <alignment horizontal="center" wrapText="1"/>
    </xf>
    <xf numFmtId="0" fontId="19" fillId="0" borderId="28" xfId="0" applyFont="1" applyFill="1" applyBorder="1" applyAlignment="1">
      <alignment wrapText="1"/>
    </xf>
    <xf numFmtId="0" fontId="2" fillId="0" borderId="0" xfId="0" applyFont="1" applyFill="1" applyAlignment="1">
      <alignment horizontal="center" vertical="center" wrapText="1"/>
    </xf>
    <xf numFmtId="0" fontId="20" fillId="0" borderId="85" xfId="0" applyFont="1" applyFill="1" applyBorder="1" applyAlignment="1">
      <alignment horizontal="center" wrapText="1"/>
    </xf>
    <xf numFmtId="0" fontId="17" fillId="0" borderId="86" xfId="0" applyFont="1" applyFill="1" applyBorder="1" applyAlignment="1">
      <alignment wrapText="1"/>
    </xf>
    <xf numFmtId="0" fontId="17" fillId="0" borderId="87" xfId="0" applyFont="1" applyFill="1" applyBorder="1" applyAlignment="1">
      <alignment wrapText="1"/>
    </xf>
    <xf numFmtId="0" fontId="20" fillId="0" borderId="68" xfId="0" applyFont="1" applyFill="1" applyBorder="1" applyAlignment="1">
      <alignment horizontal="center" wrapText="1"/>
    </xf>
    <xf numFmtId="0" fontId="13" fillId="0" borderId="0" xfId="0" applyFont="1" applyFill="1" applyAlignment="1">
      <alignment horizontal="justify" wrapText="1"/>
    </xf>
    <xf numFmtId="0" fontId="38" fillId="0" borderId="0" xfId="0" applyFont="1" applyFill="1" applyAlignment="1">
      <alignment horizontal="center" wrapText="1"/>
    </xf>
    <xf numFmtId="0" fontId="37" fillId="0" borderId="0" xfId="0" applyFont="1" applyFill="1" applyAlignment="1">
      <alignment horizontal="justify" wrapText="1"/>
    </xf>
    <xf numFmtId="0" fontId="37" fillId="0" borderId="0" xfId="0" applyFont="1" applyFill="1" applyAlignment="1">
      <alignment wrapText="1"/>
    </xf>
    <xf numFmtId="0" fontId="22" fillId="0" borderId="0" xfId="0" applyFont="1" applyFill="1" applyAlignment="1">
      <alignment wrapText="1"/>
    </xf>
    <xf numFmtId="0" fontId="37" fillId="0" borderId="0" xfId="0" applyFont="1" applyFill="1" applyAlignment="1">
      <alignment horizontal="left" wrapText="1"/>
    </xf>
    <xf numFmtId="0" fontId="39" fillId="0" borderId="0" xfId="0" applyFont="1" applyAlignment="1">
      <alignment wrapText="1"/>
    </xf>
    <xf numFmtId="0" fontId="37" fillId="0" borderId="0" xfId="0" applyFont="1" applyFill="1" applyAlignment="1">
      <alignment horizontal="center" wrapText="1"/>
    </xf>
    <xf numFmtId="0" fontId="9" fillId="0" borderId="71" xfId="0" applyFont="1" applyFill="1" applyBorder="1" applyAlignment="1">
      <alignment horizontal="center" wrapText="1"/>
    </xf>
    <xf numFmtId="0" fontId="18" fillId="0" borderId="81" xfId="0" applyFont="1" applyFill="1" applyBorder="1" applyAlignment="1">
      <alignment wrapText="1"/>
    </xf>
    <xf numFmtId="0" fontId="17" fillId="0" borderId="81" xfId="0" applyFont="1" applyFill="1" applyBorder="1" applyAlignment="1">
      <alignment horizontal="center" wrapText="1"/>
    </xf>
    <xf numFmtId="0" fontId="26" fillId="0" borderId="46" xfId="0" applyFont="1" applyFill="1" applyBorder="1" applyAlignment="1">
      <alignment horizontal="center" wrapText="1"/>
    </xf>
    <xf numFmtId="0" fontId="7" fillId="0" borderId="33" xfId="0" applyFont="1" applyFill="1" applyBorder="1" applyAlignment="1">
      <alignment horizontal="center" wrapText="1"/>
    </xf>
    <xf numFmtId="0" fontId="0" fillId="0" borderId="29" xfId="0" applyFill="1" applyBorder="1" applyAlignment="1">
      <alignment horizontal="center" wrapText="1"/>
    </xf>
    <xf numFmtId="0" fontId="0" fillId="0" borderId="21" xfId="0" applyFill="1" applyBorder="1" applyAlignment="1">
      <alignment horizontal="center" wrapText="1"/>
    </xf>
    <xf numFmtId="0" fontId="0" fillId="0" borderId="25" xfId="0" applyFont="1" applyFill="1" applyBorder="1" applyAlignment="1">
      <alignment wrapText="1"/>
    </xf>
    <xf numFmtId="0" fontId="0" fillId="0" borderId="59" xfId="0" applyFont="1" applyFill="1" applyBorder="1" applyAlignment="1">
      <alignment wrapText="1"/>
    </xf>
    <xf numFmtId="0" fontId="0" fillId="0" borderId="60" xfId="0" applyFont="1" applyFill="1" applyBorder="1" applyAlignment="1">
      <alignment wrapText="1"/>
    </xf>
    <xf numFmtId="0" fontId="26" fillId="0" borderId="37" xfId="0" applyFont="1" applyFill="1" applyBorder="1" applyAlignment="1">
      <alignment horizontal="center" wrapText="1"/>
    </xf>
    <xf numFmtId="0" fontId="38" fillId="0" borderId="0" xfId="0" applyFont="1" applyFill="1" applyAlignment="1">
      <alignment horizontal="justify" wrapText="1"/>
    </xf>
    <xf numFmtId="0" fontId="28" fillId="0" borderId="0" xfId="0" applyFont="1" applyFill="1" applyAlignment="1">
      <alignment horizontal="center" wrapText="1"/>
    </xf>
    <xf numFmtId="0" fontId="29" fillId="0" borderId="0" xfId="0" applyFont="1" applyFill="1" applyAlignment="1">
      <alignment wrapText="1"/>
    </xf>
    <xf numFmtId="0" fontId="30" fillId="0" borderId="0" xfId="0" applyFont="1" applyFill="1" applyAlignment="1">
      <alignment horizontal="center" wrapText="1"/>
    </xf>
    <xf numFmtId="0" fontId="31" fillId="0"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680"/>
  <sheetViews>
    <sheetView tabSelected="1" view="pageBreakPreview" zoomScaleNormal="85" zoomScaleSheetLayoutView="100" zoomScalePageLayoutView="0" workbookViewId="0" topLeftCell="A658">
      <selection activeCell="B673" sqref="B673"/>
    </sheetView>
  </sheetViews>
  <sheetFormatPr defaultColWidth="9.140625" defaultRowHeight="12.75"/>
  <cols>
    <col min="1" max="1" width="6.140625" style="48" customWidth="1"/>
    <col min="2" max="2" width="7.140625" style="49" customWidth="1"/>
    <col min="3" max="3" width="9.00390625" style="48" customWidth="1"/>
    <col min="4" max="4" width="8.7109375" style="48" customWidth="1"/>
    <col min="5" max="5" width="52.421875" style="48" customWidth="1"/>
    <col min="6" max="6" width="25.421875" style="210" customWidth="1"/>
    <col min="7" max="7" width="30.57421875" style="12" customWidth="1"/>
    <col min="8" max="8" width="9.140625" style="48" customWidth="1"/>
    <col min="9" max="9" width="12.7109375" style="48" bestFit="1" customWidth="1"/>
    <col min="10" max="16384" width="9.140625" style="48" customWidth="1"/>
  </cols>
  <sheetData>
    <row r="2" spans="1:7" ht="102.75" customHeight="1">
      <c r="A2" s="449" t="s">
        <v>257</v>
      </c>
      <c r="B2" s="448"/>
      <c r="C2" s="448"/>
      <c r="D2" s="448"/>
      <c r="E2" s="448"/>
      <c r="F2" s="448"/>
      <c r="G2" s="448"/>
    </row>
    <row r="3" spans="1:7" ht="12.75">
      <c r="A3" s="208"/>
      <c r="B3" s="268"/>
      <c r="C3" s="208"/>
      <c r="D3" s="208"/>
      <c r="E3" s="208"/>
      <c r="F3" s="208"/>
      <c r="G3" s="269"/>
    </row>
    <row r="4" spans="1:7" ht="12.75">
      <c r="A4" s="208"/>
      <c r="B4" s="268"/>
      <c r="C4" s="208"/>
      <c r="D4" s="208"/>
      <c r="E4" s="208"/>
      <c r="F4" s="208"/>
      <c r="G4" s="269"/>
    </row>
    <row r="5" spans="1:7" ht="39.75" customHeight="1">
      <c r="A5" s="208"/>
      <c r="B5" s="268"/>
      <c r="C5" s="208"/>
      <c r="D5" s="208"/>
      <c r="E5" s="208"/>
      <c r="F5" s="208"/>
      <c r="G5" s="269"/>
    </row>
    <row r="6" spans="1:7" ht="23.25" customHeight="1">
      <c r="A6" s="208"/>
      <c r="B6" s="268"/>
      <c r="C6" s="208"/>
      <c r="D6" s="208"/>
      <c r="E6" s="208"/>
      <c r="F6" s="208"/>
      <c r="G6" s="269"/>
    </row>
    <row r="7" spans="1:7" ht="39" customHeight="1">
      <c r="A7" s="452" t="s">
        <v>156</v>
      </c>
      <c r="B7" s="453"/>
      <c r="C7" s="453"/>
      <c r="D7" s="453"/>
      <c r="E7" s="453"/>
      <c r="F7" s="453"/>
      <c r="G7" s="453"/>
    </row>
    <row r="8" spans="1:7" ht="59.25" customHeight="1">
      <c r="A8" s="450" t="s">
        <v>238</v>
      </c>
      <c r="B8" s="451"/>
      <c r="C8" s="451"/>
      <c r="D8" s="451"/>
      <c r="E8" s="451"/>
      <c r="F8" s="451"/>
      <c r="G8" s="451"/>
    </row>
    <row r="9" spans="1:7" ht="24.75" customHeight="1">
      <c r="A9" s="149"/>
      <c r="B9" s="150"/>
      <c r="C9" s="149"/>
      <c r="D9" s="149"/>
      <c r="E9" s="149"/>
      <c r="F9" s="149"/>
      <c r="G9" s="151"/>
    </row>
    <row r="10" spans="1:7" ht="20.25">
      <c r="A10" s="163"/>
      <c r="B10" s="165"/>
      <c r="C10" s="163"/>
      <c r="D10" s="163"/>
      <c r="E10" s="163"/>
      <c r="F10" s="163"/>
      <c r="G10" s="164"/>
    </row>
    <row r="11" spans="1:7" ht="21.75" customHeight="1">
      <c r="A11" s="447" t="s">
        <v>42</v>
      </c>
      <c r="B11" s="448"/>
      <c r="C11" s="448"/>
      <c r="D11" s="448"/>
      <c r="E11" s="448"/>
      <c r="F11" s="448"/>
      <c r="G11" s="448"/>
    </row>
    <row r="12" spans="1:7" ht="15.75" customHeight="1">
      <c r="A12" s="163"/>
      <c r="B12" s="165"/>
      <c r="C12" s="163"/>
      <c r="D12" s="163"/>
      <c r="E12" s="163"/>
      <c r="F12" s="163"/>
      <c r="G12" s="164"/>
    </row>
    <row r="13" spans="1:7" ht="65.25" customHeight="1">
      <c r="A13" s="449" t="s">
        <v>244</v>
      </c>
      <c r="B13" s="449"/>
      <c r="C13" s="449"/>
      <c r="D13" s="449"/>
      <c r="E13" s="449"/>
      <c r="F13" s="449"/>
      <c r="G13" s="449"/>
    </row>
    <row r="14" spans="1:7" ht="15.75" customHeight="1">
      <c r="A14" s="462"/>
      <c r="B14" s="462"/>
      <c r="C14" s="448"/>
      <c r="D14" s="168"/>
      <c r="E14" s="163"/>
      <c r="F14" s="163"/>
      <c r="G14" s="164"/>
    </row>
    <row r="15" spans="1:7" ht="37.5" customHeight="1">
      <c r="A15" s="449"/>
      <c r="B15" s="449"/>
      <c r="C15" s="449"/>
      <c r="D15" s="449"/>
      <c r="E15" s="449"/>
      <c r="F15" s="449"/>
      <c r="G15" s="449"/>
    </row>
    <row r="16" spans="1:7" ht="20.25" customHeight="1">
      <c r="A16" s="447" t="s">
        <v>43</v>
      </c>
      <c r="B16" s="448"/>
      <c r="C16" s="448"/>
      <c r="D16" s="448"/>
      <c r="E16" s="448"/>
      <c r="F16" s="448"/>
      <c r="G16" s="448"/>
    </row>
    <row r="17" spans="1:7" ht="15.75" customHeight="1">
      <c r="A17" s="225"/>
      <c r="B17" s="225"/>
      <c r="C17" s="167"/>
      <c r="D17" s="168"/>
      <c r="E17" s="163"/>
      <c r="F17" s="163"/>
      <c r="G17" s="164"/>
    </row>
    <row r="18" spans="1:7" ht="45.75" customHeight="1">
      <c r="A18" s="449" t="s">
        <v>245</v>
      </c>
      <c r="B18" s="449"/>
      <c r="C18" s="449"/>
      <c r="D18" s="449"/>
      <c r="E18" s="449"/>
      <c r="F18" s="449"/>
      <c r="G18" s="449"/>
    </row>
    <row r="19" spans="1:9" ht="27.75" customHeight="1">
      <c r="A19" s="458"/>
      <c r="B19" s="458"/>
      <c r="C19" s="458"/>
      <c r="D19" s="458"/>
      <c r="E19" s="458"/>
      <c r="F19" s="200"/>
      <c r="G19" s="274"/>
      <c r="I19" s="12"/>
    </row>
    <row r="20" spans="1:7" s="208" customFormat="1" ht="37.5" customHeight="1">
      <c r="A20" s="465" t="s">
        <v>253</v>
      </c>
      <c r="B20" s="465"/>
      <c r="C20" s="465"/>
      <c r="D20" s="465"/>
      <c r="E20" s="465"/>
      <c r="F20" s="465"/>
      <c r="G20" s="465"/>
    </row>
    <row r="21" spans="1:5" s="208" customFormat="1" ht="18.75" customHeight="1">
      <c r="A21" s="303"/>
      <c r="B21" s="303"/>
      <c r="C21" s="303"/>
      <c r="D21" s="303"/>
      <c r="E21" s="303"/>
    </row>
    <row r="22" spans="1:7" s="208" customFormat="1" ht="42" customHeight="1">
      <c r="A22" s="465" t="s">
        <v>252</v>
      </c>
      <c r="B22" s="465"/>
      <c r="C22" s="465"/>
      <c r="D22" s="465"/>
      <c r="E22" s="465"/>
      <c r="F22" s="465"/>
      <c r="G22" s="465"/>
    </row>
    <row r="23" spans="1:7" s="208" customFormat="1" ht="42" customHeight="1">
      <c r="A23" s="305" t="s">
        <v>246</v>
      </c>
      <c r="B23" s="305"/>
      <c r="C23" s="305"/>
      <c r="D23" s="305"/>
      <c r="E23" s="305"/>
      <c r="F23" s="304"/>
      <c r="G23" s="304"/>
    </row>
    <row r="24" spans="1:7" s="208" customFormat="1" ht="37.5" customHeight="1">
      <c r="A24" s="305" t="s">
        <v>247</v>
      </c>
      <c r="B24" s="305"/>
      <c r="C24" s="305"/>
      <c r="D24" s="305"/>
      <c r="E24" s="305"/>
      <c r="F24" s="304"/>
      <c r="G24" s="304"/>
    </row>
    <row r="25" spans="1:7" s="208" customFormat="1" ht="36" customHeight="1">
      <c r="A25" s="305" t="s">
        <v>241</v>
      </c>
      <c r="B25" s="305"/>
      <c r="C25" s="305"/>
      <c r="D25" s="305"/>
      <c r="E25" s="305"/>
      <c r="F25" s="304"/>
      <c r="G25" s="304"/>
    </row>
    <row r="26" spans="1:5" s="208" customFormat="1" ht="29.25" customHeight="1">
      <c r="A26" s="476"/>
      <c r="B26" s="476"/>
      <c r="C26" s="476"/>
      <c r="D26" s="476"/>
      <c r="E26" s="476"/>
    </row>
    <row r="27" spans="1:7" s="208" customFormat="1" ht="50.25" customHeight="1">
      <c r="A27" s="465" t="s">
        <v>251</v>
      </c>
      <c r="B27" s="465"/>
      <c r="C27" s="465"/>
      <c r="D27" s="465"/>
      <c r="E27" s="465"/>
      <c r="F27" s="465"/>
      <c r="G27" s="465"/>
    </row>
    <row r="28" spans="1:5" s="208" customFormat="1" ht="48.75" customHeight="1">
      <c r="A28" s="418" t="s">
        <v>249</v>
      </c>
      <c r="B28" s="418"/>
      <c r="C28" s="418"/>
      <c r="D28" s="418"/>
      <c r="E28" s="418"/>
    </row>
    <row r="29" spans="1:7" s="208" customFormat="1" ht="20.25" customHeight="1">
      <c r="A29" s="418" t="s">
        <v>185</v>
      </c>
      <c r="B29" s="418"/>
      <c r="C29" s="418"/>
      <c r="D29" s="418"/>
      <c r="E29" s="418"/>
      <c r="F29" s="418"/>
      <c r="G29" s="418"/>
    </row>
    <row r="30" spans="1:5" s="208" customFormat="1" ht="16.5" customHeight="1">
      <c r="A30" s="418"/>
      <c r="B30" s="418"/>
      <c r="C30" s="418"/>
      <c r="D30" s="418"/>
      <c r="E30" s="418"/>
    </row>
    <row r="31" spans="1:7" s="208" customFormat="1" ht="49.5" customHeight="1">
      <c r="A31" s="419" t="s">
        <v>239</v>
      </c>
      <c r="B31" s="419"/>
      <c r="C31" s="419"/>
      <c r="D31" s="419"/>
      <c r="E31" s="419"/>
      <c r="F31" s="419"/>
      <c r="G31" s="419"/>
    </row>
    <row r="32" spans="1:7" ht="21.75" customHeight="1">
      <c r="A32" s="447"/>
      <c r="B32" s="448"/>
      <c r="C32" s="448"/>
      <c r="D32" s="448"/>
      <c r="E32" s="448"/>
      <c r="F32" s="448"/>
      <c r="G32" s="448"/>
    </row>
    <row r="33" spans="1:7" ht="26.25" customHeight="1" thickBot="1">
      <c r="A33" s="153"/>
      <c r="B33" s="154"/>
      <c r="C33" s="153"/>
      <c r="D33" s="153"/>
      <c r="E33" s="153"/>
      <c r="F33" s="153"/>
      <c r="G33" s="155"/>
    </row>
    <row r="34" spans="1:7" ht="20.25" customHeight="1">
      <c r="A34" s="29"/>
      <c r="B34" s="7"/>
      <c r="C34" s="50" t="s">
        <v>68</v>
      </c>
      <c r="D34" s="51" t="s">
        <v>68</v>
      </c>
      <c r="E34" s="52" t="s">
        <v>64</v>
      </c>
      <c r="F34" s="306" t="s">
        <v>240</v>
      </c>
      <c r="G34" s="33" t="s">
        <v>242</v>
      </c>
    </row>
    <row r="35" spans="1:7" ht="24" customHeight="1" thickBot="1">
      <c r="A35" s="6"/>
      <c r="B35" s="7"/>
      <c r="C35" s="8" t="s">
        <v>66</v>
      </c>
      <c r="D35" s="9" t="s">
        <v>66</v>
      </c>
      <c r="E35" s="10"/>
      <c r="F35" s="307">
        <v>2012</v>
      </c>
      <c r="G35" s="11">
        <v>2012</v>
      </c>
    </row>
    <row r="36" spans="1:7" ht="29.25" customHeight="1">
      <c r="A36" s="4"/>
      <c r="B36" s="13"/>
      <c r="C36" s="270">
        <v>7</v>
      </c>
      <c r="D36" s="272"/>
      <c r="E36" s="15" t="s">
        <v>70</v>
      </c>
      <c r="F36" s="308"/>
      <c r="G36" s="271"/>
    </row>
    <row r="37" spans="1:7" ht="23.25" customHeight="1">
      <c r="A37" s="4"/>
      <c r="B37" s="13"/>
      <c r="C37" s="16">
        <v>71</v>
      </c>
      <c r="D37" s="281"/>
      <c r="E37" s="273" t="s">
        <v>162</v>
      </c>
      <c r="F37" s="281"/>
      <c r="G37" s="282"/>
    </row>
    <row r="38" spans="1:7" ht="24" customHeight="1">
      <c r="A38" s="4"/>
      <c r="B38" s="13"/>
      <c r="C38" s="18">
        <v>711</v>
      </c>
      <c r="D38" s="283"/>
      <c r="E38" s="284" t="s">
        <v>71</v>
      </c>
      <c r="F38" s="311">
        <f>F39+F40+F41+F42</f>
        <v>22451500</v>
      </c>
      <c r="G38" s="312">
        <f>SUM(G39:G42)</f>
        <v>20550000</v>
      </c>
    </row>
    <row r="39" spans="1:7" ht="30" customHeight="1">
      <c r="A39" s="4"/>
      <c r="B39" s="13"/>
      <c r="C39" s="20"/>
      <c r="D39" s="241">
        <v>71111</v>
      </c>
      <c r="E39" s="285" t="s">
        <v>76</v>
      </c>
      <c r="F39" s="313">
        <v>7801100</v>
      </c>
      <c r="G39" s="314">
        <v>6100000</v>
      </c>
    </row>
    <row r="40" spans="1:7" ht="30" customHeight="1">
      <c r="A40" s="4"/>
      <c r="B40" s="13"/>
      <c r="C40" s="14"/>
      <c r="D40" s="232">
        <v>71131</v>
      </c>
      <c r="E40" s="233" t="s">
        <v>77</v>
      </c>
      <c r="F40" s="315">
        <v>5500000</v>
      </c>
      <c r="G40" s="314">
        <v>5300000</v>
      </c>
    </row>
    <row r="41" spans="1:7" ht="30" customHeight="1">
      <c r="A41" s="4"/>
      <c r="B41" s="13"/>
      <c r="C41" s="14"/>
      <c r="D41" s="234">
        <v>71132</v>
      </c>
      <c r="E41" s="237" t="s">
        <v>184</v>
      </c>
      <c r="F41" s="316">
        <v>1650400</v>
      </c>
      <c r="G41" s="314">
        <v>1650000</v>
      </c>
    </row>
    <row r="42" spans="1:7" ht="30" customHeight="1">
      <c r="A42" s="4"/>
      <c r="B42" s="13"/>
      <c r="C42" s="14"/>
      <c r="D42" s="234">
        <v>71175</v>
      </c>
      <c r="E42" s="237" t="s">
        <v>78</v>
      </c>
      <c r="F42" s="316">
        <v>7500000</v>
      </c>
      <c r="G42" s="314">
        <v>7500000</v>
      </c>
    </row>
    <row r="43" spans="1:7" ht="35.25" customHeight="1">
      <c r="A43" s="4"/>
      <c r="B43" s="13"/>
      <c r="C43" s="20">
        <v>713</v>
      </c>
      <c r="D43" s="442" t="s">
        <v>82</v>
      </c>
      <c r="E43" s="443"/>
      <c r="F43" s="317">
        <f>SUM(F44:F45)</f>
        <v>1970000</v>
      </c>
      <c r="G43" s="312">
        <f>SUM(G44:G45)</f>
        <v>1800000</v>
      </c>
    </row>
    <row r="44" spans="1:7" ht="27" customHeight="1">
      <c r="A44" s="4"/>
      <c r="B44" s="13"/>
      <c r="C44" s="14"/>
      <c r="D44" s="234">
        <v>71312</v>
      </c>
      <c r="E44" s="237" t="s">
        <v>80</v>
      </c>
      <c r="F44" s="318">
        <v>770000</v>
      </c>
      <c r="G44" s="314">
        <v>600000</v>
      </c>
    </row>
    <row r="45" spans="1:7" ht="27" customHeight="1">
      <c r="A45" s="4"/>
      <c r="B45" s="13"/>
      <c r="C45" s="14"/>
      <c r="D45" s="234">
        <v>71351</v>
      </c>
      <c r="E45" s="237" t="s">
        <v>81</v>
      </c>
      <c r="F45" s="318">
        <v>1200000</v>
      </c>
      <c r="G45" s="314">
        <v>1200000</v>
      </c>
    </row>
    <row r="46" spans="1:7" ht="27.75" customHeight="1">
      <c r="A46" s="4"/>
      <c r="B46" s="13"/>
      <c r="C46" s="20">
        <v>714</v>
      </c>
      <c r="D46" s="442" t="s">
        <v>83</v>
      </c>
      <c r="E46" s="443"/>
      <c r="F46" s="317">
        <f>SUM(F47:F51)</f>
        <v>11290000</v>
      </c>
      <c r="G46" s="312">
        <f>SUM(G47:G51)</f>
        <v>11180000</v>
      </c>
    </row>
    <row r="47" spans="1:7" ht="32.25" customHeight="1">
      <c r="A47" s="4"/>
      <c r="B47" s="13"/>
      <c r="C47" s="14"/>
      <c r="D47" s="234">
        <v>71410</v>
      </c>
      <c r="E47" s="239" t="s">
        <v>230</v>
      </c>
      <c r="F47" s="318">
        <v>900000</v>
      </c>
      <c r="G47" s="314">
        <v>450000</v>
      </c>
    </row>
    <row r="48" spans="1:7" ht="32.25" customHeight="1">
      <c r="A48" s="4"/>
      <c r="B48" s="13"/>
      <c r="C48" s="14"/>
      <c r="D48" s="234">
        <v>71420</v>
      </c>
      <c r="E48" s="247" t="s">
        <v>236</v>
      </c>
      <c r="F48" s="318">
        <v>100000</v>
      </c>
      <c r="G48" s="314">
        <v>150000</v>
      </c>
    </row>
    <row r="49" spans="1:7" ht="32.25" customHeight="1">
      <c r="A49" s="4"/>
      <c r="B49" s="13"/>
      <c r="C49" s="14"/>
      <c r="D49" s="234">
        <v>71460</v>
      </c>
      <c r="E49" s="247" t="s">
        <v>206</v>
      </c>
      <c r="F49" s="318">
        <v>8910000</v>
      </c>
      <c r="G49" s="314">
        <v>9200000</v>
      </c>
    </row>
    <row r="50" spans="1:7" ht="31.5" customHeight="1">
      <c r="A50" s="4"/>
      <c r="B50" s="13"/>
      <c r="C50" s="14"/>
      <c r="D50" s="234">
        <v>71470</v>
      </c>
      <c r="E50" s="247" t="s">
        <v>231</v>
      </c>
      <c r="F50" s="318">
        <v>810000</v>
      </c>
      <c r="G50" s="314">
        <v>810000</v>
      </c>
    </row>
    <row r="51" spans="1:7" ht="32.25" customHeight="1">
      <c r="A51" s="4"/>
      <c r="B51" s="13"/>
      <c r="C51" s="14"/>
      <c r="D51" s="241">
        <v>71480</v>
      </c>
      <c r="E51" s="237" t="s">
        <v>220</v>
      </c>
      <c r="F51" s="318">
        <v>570000</v>
      </c>
      <c r="G51" s="314">
        <v>570000</v>
      </c>
    </row>
    <row r="52" spans="1:7" ht="35.25" customHeight="1">
      <c r="A52" s="4"/>
      <c r="B52" s="13"/>
      <c r="C52" s="20">
        <v>715</v>
      </c>
      <c r="D52" s="442" t="s">
        <v>130</v>
      </c>
      <c r="E52" s="443"/>
      <c r="F52" s="317">
        <f>SUM(F53:F57)</f>
        <v>3045300</v>
      </c>
      <c r="G52" s="312">
        <f>SUM(G53:G57)</f>
        <v>2570000</v>
      </c>
    </row>
    <row r="53" spans="1:7" ht="42" customHeight="1">
      <c r="A53" s="4"/>
      <c r="B53" s="13"/>
      <c r="C53" s="14"/>
      <c r="D53" s="234">
        <v>71523</v>
      </c>
      <c r="E53" s="239" t="s">
        <v>79</v>
      </c>
      <c r="F53" s="316">
        <v>210000</v>
      </c>
      <c r="G53" s="314">
        <v>210000</v>
      </c>
    </row>
    <row r="54" spans="1:7" ht="39.75" customHeight="1">
      <c r="A54" s="4"/>
      <c r="B54" s="13"/>
      <c r="C54" s="14"/>
      <c r="D54" s="234">
        <v>71525</v>
      </c>
      <c r="E54" s="239" t="s">
        <v>129</v>
      </c>
      <c r="F54" s="316">
        <v>5000</v>
      </c>
      <c r="G54" s="314">
        <v>10000</v>
      </c>
    </row>
    <row r="55" spans="1:7" ht="44.25" customHeight="1">
      <c r="A55" s="4"/>
      <c r="B55" s="13"/>
      <c r="C55" s="14"/>
      <c r="D55" s="234">
        <v>71531</v>
      </c>
      <c r="E55" s="239" t="s">
        <v>56</v>
      </c>
      <c r="F55" s="316">
        <v>660000</v>
      </c>
      <c r="G55" s="314">
        <v>400000</v>
      </c>
    </row>
    <row r="56" spans="1:7" ht="30" customHeight="1">
      <c r="A56" s="4"/>
      <c r="B56" s="13"/>
      <c r="C56" s="14"/>
      <c r="D56" s="242">
        <v>71532</v>
      </c>
      <c r="E56" s="243" t="s">
        <v>180</v>
      </c>
      <c r="F56" s="316">
        <v>1350300</v>
      </c>
      <c r="G56" s="314">
        <v>1350000</v>
      </c>
    </row>
    <row r="57" spans="1:7" ht="30" customHeight="1">
      <c r="A57" s="4"/>
      <c r="B57" s="13"/>
      <c r="C57" s="14"/>
      <c r="D57" s="242">
        <v>71554</v>
      </c>
      <c r="E57" s="244" t="s">
        <v>131</v>
      </c>
      <c r="F57" s="316">
        <v>820000</v>
      </c>
      <c r="G57" s="314">
        <v>600000</v>
      </c>
    </row>
    <row r="58" spans="1:7" ht="27.75" customHeight="1">
      <c r="A58" s="4"/>
      <c r="B58" s="13"/>
      <c r="C58" s="24">
        <v>72</v>
      </c>
      <c r="D58" s="444" t="s">
        <v>128</v>
      </c>
      <c r="E58" s="445"/>
      <c r="F58" s="319"/>
      <c r="G58" s="314"/>
    </row>
    <row r="59" spans="1:7" ht="27.75" customHeight="1">
      <c r="A59" s="4"/>
      <c r="B59" s="13"/>
      <c r="C59" s="24">
        <v>721</v>
      </c>
      <c r="D59" s="442" t="s">
        <v>132</v>
      </c>
      <c r="E59" s="446"/>
      <c r="F59" s="317">
        <f>SUM(F60)</f>
        <v>6612740</v>
      </c>
      <c r="G59" s="312">
        <f>G60</f>
        <v>6612740</v>
      </c>
    </row>
    <row r="60" spans="1:7" ht="38.25" customHeight="1">
      <c r="A60" s="4"/>
      <c r="B60" s="13"/>
      <c r="C60" s="14"/>
      <c r="D60" s="232">
        <v>72112</v>
      </c>
      <c r="E60" s="296" t="s">
        <v>55</v>
      </c>
      <c r="F60" s="316">
        <v>6612740</v>
      </c>
      <c r="G60" s="314">
        <v>6612740</v>
      </c>
    </row>
    <row r="61" spans="1:7" ht="33.75" customHeight="1">
      <c r="A61" s="4"/>
      <c r="B61" s="13"/>
      <c r="C61" s="24">
        <v>73</v>
      </c>
      <c r="D61" s="444" t="s">
        <v>49</v>
      </c>
      <c r="E61" s="445"/>
      <c r="F61" s="317">
        <f>SUM(F62)</f>
        <v>0</v>
      </c>
      <c r="G61" s="312">
        <f>G62</f>
        <v>288000</v>
      </c>
    </row>
    <row r="62" spans="1:7" ht="40.5" customHeight="1">
      <c r="A62" s="4"/>
      <c r="B62" s="13"/>
      <c r="C62" s="24">
        <v>732</v>
      </c>
      <c r="D62" s="234">
        <v>73211</v>
      </c>
      <c r="E62" s="239" t="s">
        <v>134</v>
      </c>
      <c r="F62" s="316">
        <v>0</v>
      </c>
      <c r="G62" s="314">
        <v>288000</v>
      </c>
    </row>
    <row r="63" spans="1:7" ht="30" customHeight="1">
      <c r="A63" s="4"/>
      <c r="B63" s="13"/>
      <c r="C63" s="20">
        <v>74</v>
      </c>
      <c r="D63" s="444" t="s">
        <v>133</v>
      </c>
      <c r="E63" s="445"/>
      <c r="F63" s="319"/>
      <c r="G63" s="314"/>
    </row>
    <row r="64" spans="1:7" ht="27.75" customHeight="1">
      <c r="A64" s="4"/>
      <c r="B64" s="13"/>
      <c r="C64" s="20">
        <v>742</v>
      </c>
      <c r="D64" s="442" t="s">
        <v>127</v>
      </c>
      <c r="E64" s="446"/>
      <c r="F64" s="320">
        <f>F65</f>
        <v>4340000</v>
      </c>
      <c r="G64" s="312">
        <f>G65</f>
        <v>150000</v>
      </c>
    </row>
    <row r="65" spans="1:7" ht="37.5" customHeight="1" thickBot="1">
      <c r="A65" s="4"/>
      <c r="B65" s="13"/>
      <c r="C65" s="14"/>
      <c r="D65" s="234">
        <v>74211</v>
      </c>
      <c r="E65" s="237" t="s">
        <v>54</v>
      </c>
      <c r="F65" s="316">
        <v>4340000</v>
      </c>
      <c r="G65" s="321">
        <v>150000</v>
      </c>
    </row>
    <row r="66" spans="1:7" ht="43.5" customHeight="1" thickBot="1" thickTop="1">
      <c r="A66" s="4"/>
      <c r="B66" s="13"/>
      <c r="C66" s="27">
        <v>7</v>
      </c>
      <c r="D66" s="459" t="s">
        <v>135</v>
      </c>
      <c r="E66" s="460"/>
      <c r="F66" s="309">
        <f>F64+F59+F52+F46+F43+F61+F38</f>
        <v>49709540</v>
      </c>
      <c r="G66" s="310">
        <f>G64+G61+G59+G52+G46+G43+G38</f>
        <v>43150740</v>
      </c>
    </row>
    <row r="67" spans="1:7" ht="15" customHeight="1" thickBot="1">
      <c r="A67" s="4"/>
      <c r="B67" s="13"/>
      <c r="C67" s="214"/>
      <c r="D67" s="215"/>
      <c r="E67" s="213"/>
      <c r="F67" s="216"/>
      <c r="G67" s="68"/>
    </row>
    <row r="68" spans="1:7" ht="15.75">
      <c r="A68" s="29"/>
      <c r="B68" s="7"/>
      <c r="C68" s="30" t="s">
        <v>153</v>
      </c>
      <c r="D68" s="31" t="s">
        <v>153</v>
      </c>
      <c r="E68" s="32" t="s">
        <v>64</v>
      </c>
      <c r="F68" s="322" t="s">
        <v>240</v>
      </c>
      <c r="G68" s="323" t="s">
        <v>242</v>
      </c>
    </row>
    <row r="69" spans="1:7" ht="16.5" thickBot="1">
      <c r="A69" s="6"/>
      <c r="B69" s="7"/>
      <c r="C69" s="34" t="s">
        <v>66</v>
      </c>
      <c r="D69" s="35" t="s">
        <v>66</v>
      </c>
      <c r="E69" s="36"/>
      <c r="F69" s="324">
        <v>2012</v>
      </c>
      <c r="G69" s="325">
        <v>2012</v>
      </c>
    </row>
    <row r="70" spans="1:7" ht="18" customHeight="1">
      <c r="A70" s="4"/>
      <c r="B70" s="13"/>
      <c r="C70" s="24"/>
      <c r="D70" s="37"/>
      <c r="E70" s="38" t="s">
        <v>84</v>
      </c>
      <c r="F70" s="326"/>
      <c r="G70" s="250"/>
    </row>
    <row r="71" spans="1:7" ht="19.5" customHeight="1">
      <c r="A71" s="4"/>
      <c r="B71" s="13"/>
      <c r="C71" s="24">
        <v>411</v>
      </c>
      <c r="D71" s="39"/>
      <c r="E71" s="286" t="s">
        <v>0</v>
      </c>
      <c r="F71" s="327">
        <f>F72+F73+F74+F75+F76</f>
        <v>9471430</v>
      </c>
      <c r="G71" s="188">
        <f>G72+G73+G74+G75+G76</f>
        <v>9177020</v>
      </c>
    </row>
    <row r="72" spans="1:7" ht="19.5" customHeight="1">
      <c r="A72" s="4"/>
      <c r="B72" s="13"/>
      <c r="C72" s="24"/>
      <c r="D72" s="1">
        <v>4111</v>
      </c>
      <c r="E72" s="287" t="s">
        <v>98</v>
      </c>
      <c r="F72" s="328">
        <f aca="true" t="shared" si="0" ref="F72:G76">F125+F144+F164+F180+F205+F251+F268+F290+F308+F350+F373+F390+F412+F428+F451+F467+F490+F506+F526+F542+F562+F585+F606+F644+F329+F624</f>
        <v>5585280</v>
      </c>
      <c r="G72" s="116">
        <f t="shared" si="0"/>
        <v>5406960</v>
      </c>
    </row>
    <row r="73" spans="1:7" ht="19.5" customHeight="1">
      <c r="A73" s="4"/>
      <c r="B73" s="13"/>
      <c r="C73" s="24"/>
      <c r="D73" s="1">
        <v>4112</v>
      </c>
      <c r="E73" s="287" t="s">
        <v>85</v>
      </c>
      <c r="F73" s="328">
        <f t="shared" si="0"/>
        <v>757490</v>
      </c>
      <c r="G73" s="116">
        <f t="shared" si="0"/>
        <v>740600</v>
      </c>
    </row>
    <row r="74" spans="1:7" ht="19.5" customHeight="1">
      <c r="A74" s="4"/>
      <c r="B74" s="13"/>
      <c r="C74" s="24"/>
      <c r="D74" s="1">
        <v>4113</v>
      </c>
      <c r="E74" s="287" t="s">
        <v>136</v>
      </c>
      <c r="F74" s="328">
        <f t="shared" si="0"/>
        <v>2003560</v>
      </c>
      <c r="G74" s="116">
        <f t="shared" si="0"/>
        <v>1949880</v>
      </c>
    </row>
    <row r="75" spans="1:7" ht="19.5" customHeight="1">
      <c r="A75" s="4"/>
      <c r="B75" s="13"/>
      <c r="C75" s="24"/>
      <c r="D75" s="1">
        <v>4114</v>
      </c>
      <c r="E75" s="287" t="s">
        <v>137</v>
      </c>
      <c r="F75" s="328">
        <f t="shared" si="0"/>
        <v>1007380</v>
      </c>
      <c r="G75" s="116">
        <f t="shared" si="0"/>
        <v>961000</v>
      </c>
    </row>
    <row r="76" spans="1:7" ht="19.5" customHeight="1">
      <c r="A76" s="4"/>
      <c r="B76" s="13"/>
      <c r="C76" s="24"/>
      <c r="D76" s="1">
        <v>4115</v>
      </c>
      <c r="E76" s="287" t="s">
        <v>78</v>
      </c>
      <c r="F76" s="328">
        <f t="shared" si="0"/>
        <v>117720</v>
      </c>
      <c r="G76" s="116">
        <f t="shared" si="0"/>
        <v>118580</v>
      </c>
    </row>
    <row r="77" spans="1:7" ht="19.5" customHeight="1">
      <c r="A77" s="4"/>
      <c r="B77" s="13"/>
      <c r="C77" s="24">
        <v>412</v>
      </c>
      <c r="D77" s="39"/>
      <c r="E77" s="286" t="s">
        <v>1</v>
      </c>
      <c r="F77" s="327">
        <f>F78+F79+F80+F81</f>
        <v>827500</v>
      </c>
      <c r="G77" s="188">
        <f>G78+G79+G80+G81</f>
        <v>741320</v>
      </c>
    </row>
    <row r="78" spans="1:7" ht="19.5" customHeight="1">
      <c r="A78" s="4"/>
      <c r="B78" s="13"/>
      <c r="C78" s="24"/>
      <c r="D78" s="1">
        <v>4125</v>
      </c>
      <c r="E78" s="287" t="s">
        <v>88</v>
      </c>
      <c r="F78" s="328">
        <f>F131+F150+F170+F186+F211+F257+F274+F296+F314+F356+F379+F396+F418+F434+F457+F473+F496+F512+F548+F568+F591+F612+F532+F650+F335+F630</f>
        <v>443640</v>
      </c>
      <c r="G78" s="116">
        <f>G131+G150+G170+G186+G211+G257+G274+G296+G314+G356+G379+G396+G418+G434+G457+G473+G496+G512+G548+G568+G591+G612+G532+G650+G335+G630</f>
        <v>420470</v>
      </c>
    </row>
    <row r="79" spans="1:7" ht="19.5" customHeight="1">
      <c r="A79" s="4"/>
      <c r="B79" s="13"/>
      <c r="C79" s="24"/>
      <c r="D79" s="1">
        <v>4127</v>
      </c>
      <c r="E79" s="287" t="s">
        <v>138</v>
      </c>
      <c r="F79" s="328">
        <f>F212</f>
        <v>150000</v>
      </c>
      <c r="G79" s="116">
        <f>G212</f>
        <v>100000</v>
      </c>
    </row>
    <row r="80" spans="1:7" ht="19.5" customHeight="1">
      <c r="A80" s="4"/>
      <c r="B80" s="13"/>
      <c r="C80" s="24"/>
      <c r="D80" s="1">
        <v>4128</v>
      </c>
      <c r="E80" s="287" t="s">
        <v>139</v>
      </c>
      <c r="F80" s="328">
        <f>F187</f>
        <v>145000</v>
      </c>
      <c r="G80" s="116">
        <f>G187</f>
        <v>140000</v>
      </c>
    </row>
    <row r="81" spans="1:7" ht="19.5" customHeight="1">
      <c r="A81" s="4"/>
      <c r="B81" s="13"/>
      <c r="C81" s="24"/>
      <c r="D81" s="1">
        <v>4129</v>
      </c>
      <c r="E81" s="287" t="s">
        <v>90</v>
      </c>
      <c r="F81" s="328">
        <f>F132+F151+F171+F188+F213+F258+F275+F297+F315+F357+F380+F397+F419+F435+F458+F474+F497+F513+F533+F549+F569+F592+F613+F651+F336+F631</f>
        <v>88860</v>
      </c>
      <c r="G81" s="116">
        <f>G132+G151+G171+G188+G213+G258+G275+G297+G315+G357+G380+G397+G419+G435+G458+G474+G497+G513+G533+G549+G569+G592+G613+G651+G336+G631</f>
        <v>80850</v>
      </c>
    </row>
    <row r="82" spans="1:7" ht="19.5" customHeight="1">
      <c r="A82" s="4"/>
      <c r="B82" s="13"/>
      <c r="C82" s="24">
        <v>413</v>
      </c>
      <c r="D82" s="39"/>
      <c r="E82" s="286" t="s">
        <v>2</v>
      </c>
      <c r="F82" s="327">
        <f>SUM(F83:F90)</f>
        <v>5331610</v>
      </c>
      <c r="G82" s="188">
        <f>SUM(G83:G90)</f>
        <v>4575800</v>
      </c>
    </row>
    <row r="83" spans="1:7" ht="19.5" customHeight="1">
      <c r="A83" s="4"/>
      <c r="B83" s="13"/>
      <c r="C83" s="24"/>
      <c r="D83" s="1">
        <v>4131</v>
      </c>
      <c r="E83" s="287" t="s">
        <v>140</v>
      </c>
      <c r="F83" s="328">
        <f>F134+F153+F173+F190+F215+F260+F277+F299+F317+F359+F382+F399+F421+F437+F460+F476+F499+F515+F535+F551+F571+F594+F615+F653+F338+F633</f>
        <v>395240</v>
      </c>
      <c r="G83" s="116">
        <f>G134+G153+G173+G190+G215+G260+G277+G299+G317+G359+G382+G399+G421+G437+G460+G476+G499+G515+G535+G551+G571+G594+G615+G653+G338+G633</f>
        <v>339100</v>
      </c>
    </row>
    <row r="84" spans="1:7" ht="19.5" customHeight="1">
      <c r="A84" s="4"/>
      <c r="B84" s="13"/>
      <c r="C84" s="24"/>
      <c r="D84" s="1">
        <v>4132</v>
      </c>
      <c r="E84" s="287" t="s">
        <v>9</v>
      </c>
      <c r="F84" s="328">
        <f>F135+F154+F174+F191+F216+F261+F278+F300+F318+F360+F383+F400+F422+F438+F500+F516+F536+F552+F572+F616+F595+F654+F339+F634</f>
        <v>82500</v>
      </c>
      <c r="G84" s="116">
        <f>G135+G154+G174+G191+G216+G261+G278+G300+G318+G360+G383+G400+G422+G438+G500+G516+G536+G552+G572+G616+G595+G654+G339+G634</f>
        <v>47800</v>
      </c>
    </row>
    <row r="85" spans="1:7" ht="19.5" customHeight="1">
      <c r="A85" s="4"/>
      <c r="B85" s="13"/>
      <c r="C85" s="24"/>
      <c r="D85" s="1">
        <v>4133</v>
      </c>
      <c r="E85" s="287" t="s">
        <v>10</v>
      </c>
      <c r="F85" s="328">
        <f>F136+F192</f>
        <v>11000</v>
      </c>
      <c r="G85" s="116">
        <f>G136+G192</f>
        <v>10500</v>
      </c>
    </row>
    <row r="86" spans="1:7" ht="19.5" customHeight="1">
      <c r="A86" s="4"/>
      <c r="B86" s="13"/>
      <c r="C86" s="24"/>
      <c r="D86" s="1">
        <v>4134</v>
      </c>
      <c r="E86" s="287" t="s">
        <v>27</v>
      </c>
      <c r="F86" s="328">
        <f>F217+F319+F384+F439+F461+F477+F573+F655+F340</f>
        <v>1755200</v>
      </c>
      <c r="G86" s="116">
        <f>G217+G319+G384+G439+G461+G477+G573+G655+G340</f>
        <v>1591800</v>
      </c>
    </row>
    <row r="87" spans="1:7" ht="19.5" customHeight="1">
      <c r="A87" s="4"/>
      <c r="B87" s="13"/>
      <c r="C87" s="24"/>
      <c r="D87" s="1">
        <v>4135</v>
      </c>
      <c r="E87" s="287" t="s">
        <v>142</v>
      </c>
      <c r="F87" s="328">
        <f>F137+F155+F175+F193+F218+F262+F279+F301+F320+F361+F385+F401+F423+F440+F462+F478+F501+F517+F537+F553+F574+F596+F617+F656+F341+F635</f>
        <v>150600</v>
      </c>
      <c r="G87" s="116">
        <f>G137+G155+G175+G193+G218+G262+G279+G301+G320+G361+G385+G401+G423+G440+G462+G478+G501+G517+G537+G553+G574+G596+G617+G656+G341+G635</f>
        <v>110500</v>
      </c>
    </row>
    <row r="88" spans="1:7" ht="19.5" customHeight="1">
      <c r="A88" s="4"/>
      <c r="B88" s="13"/>
      <c r="C88" s="24"/>
      <c r="D88" s="1">
        <v>4136</v>
      </c>
      <c r="E88" s="287" t="s">
        <v>141</v>
      </c>
      <c r="F88" s="328">
        <f>F263+F575</f>
        <v>56500</v>
      </c>
      <c r="G88" s="116">
        <f>G263+G575</f>
        <v>66500</v>
      </c>
    </row>
    <row r="89" spans="1:7" ht="19.5" customHeight="1">
      <c r="A89" s="4"/>
      <c r="B89" s="13"/>
      <c r="C89" s="24"/>
      <c r="D89" s="1">
        <v>4137</v>
      </c>
      <c r="E89" s="287" t="s">
        <v>143</v>
      </c>
      <c r="F89" s="328">
        <f>F219</f>
        <v>60000</v>
      </c>
      <c r="G89" s="116">
        <f>G219</f>
        <v>45000</v>
      </c>
    </row>
    <row r="90" spans="1:7" ht="19.5" customHeight="1">
      <c r="A90" s="4"/>
      <c r="B90" s="13"/>
      <c r="C90" s="24"/>
      <c r="D90" s="1">
        <v>4139</v>
      </c>
      <c r="E90" s="287" t="s">
        <v>92</v>
      </c>
      <c r="F90" s="328">
        <f>F138+F156+F176+F194+F220+F264+F280+F302+F321+F342+F362+F386+F402+F424+F441+F463+F479+F502+F518+F538+F554+F576+F597+F618+F636+F657</f>
        <v>2820570</v>
      </c>
      <c r="G90" s="116">
        <f>G138+G156+G176+G194+G220+G264+G280+G302+G321+G342+G362+G386+G402+G424+G441+G463+G479+G502+G518+G538+G554+G576+G597+G618+G636+G657</f>
        <v>2364600</v>
      </c>
    </row>
    <row r="91" spans="1:7" ht="14.25" customHeight="1">
      <c r="A91" s="4"/>
      <c r="B91" s="13"/>
      <c r="C91" s="24">
        <v>414</v>
      </c>
      <c r="D91" s="39"/>
      <c r="E91" s="286" t="s">
        <v>144</v>
      </c>
      <c r="F91" s="327">
        <f>F92+F93+F94</f>
        <v>382800</v>
      </c>
      <c r="G91" s="188">
        <f>G92+G93+G94</f>
        <v>376500</v>
      </c>
    </row>
    <row r="92" spans="1:7" ht="19.5" customHeight="1">
      <c r="A92" s="4"/>
      <c r="B92" s="13"/>
      <c r="C92" s="24"/>
      <c r="D92" s="1">
        <v>4142</v>
      </c>
      <c r="E92" s="288" t="s">
        <v>57</v>
      </c>
      <c r="F92" s="328">
        <f>F578+F344+F659</f>
        <v>128600</v>
      </c>
      <c r="G92" s="116">
        <f>G578+G344+G659</f>
        <v>155500</v>
      </c>
    </row>
    <row r="93" spans="1:7" ht="19.5" customHeight="1">
      <c r="A93" s="4"/>
      <c r="B93" s="13"/>
      <c r="C93" s="24"/>
      <c r="D93" s="1">
        <v>4143</v>
      </c>
      <c r="E93" s="288" t="s">
        <v>196</v>
      </c>
      <c r="F93" s="328">
        <f>F579+F660</f>
        <v>180000</v>
      </c>
      <c r="G93" s="116">
        <f>G579+G660</f>
        <v>170000</v>
      </c>
    </row>
    <row r="94" spans="1:7" ht="19.5" customHeight="1">
      <c r="A94" s="4"/>
      <c r="B94" s="13"/>
      <c r="C94" s="24"/>
      <c r="D94" s="1">
        <v>4144</v>
      </c>
      <c r="E94" s="289" t="s">
        <v>235</v>
      </c>
      <c r="F94" s="328">
        <f>F620+F661</f>
        <v>74200</v>
      </c>
      <c r="G94" s="116">
        <f>G620+G661</f>
        <v>51000</v>
      </c>
    </row>
    <row r="95" spans="1:7" ht="19.5" customHeight="1">
      <c r="A95" s="4"/>
      <c r="B95" s="13"/>
      <c r="C95" s="24">
        <v>415</v>
      </c>
      <c r="D95" s="41"/>
      <c r="E95" s="290" t="s">
        <v>118</v>
      </c>
      <c r="F95" s="327">
        <f>F96+F97</f>
        <v>1032000</v>
      </c>
      <c r="G95" s="188">
        <f>G96+G97</f>
        <v>982000</v>
      </c>
    </row>
    <row r="96" spans="1:7" ht="19.5" customHeight="1">
      <c r="A96" s="4"/>
      <c r="B96" s="13"/>
      <c r="C96" s="24"/>
      <c r="D96" s="1">
        <v>4151</v>
      </c>
      <c r="E96" s="291" t="s">
        <v>119</v>
      </c>
      <c r="F96" s="328">
        <f>F222</f>
        <v>20000</v>
      </c>
      <c r="G96" s="116">
        <f>G222</f>
        <v>2000</v>
      </c>
    </row>
    <row r="97" spans="1:7" ht="19.5" customHeight="1">
      <c r="A97" s="4"/>
      <c r="B97" s="13"/>
      <c r="C97" s="24"/>
      <c r="D97" s="1">
        <v>4152</v>
      </c>
      <c r="E97" s="287" t="s">
        <v>120</v>
      </c>
      <c r="F97" s="328">
        <f>F223</f>
        <v>1012000</v>
      </c>
      <c r="G97" s="116">
        <f>G223</f>
        <v>980000</v>
      </c>
    </row>
    <row r="98" spans="1:7" ht="19.5" customHeight="1">
      <c r="A98" s="4"/>
      <c r="B98" s="13"/>
      <c r="C98" s="24">
        <v>418</v>
      </c>
      <c r="D98" s="39"/>
      <c r="E98" s="286" t="s">
        <v>151</v>
      </c>
      <c r="F98" s="327">
        <f>F99</f>
        <v>73800</v>
      </c>
      <c r="G98" s="188">
        <f>G99</f>
        <v>101000</v>
      </c>
    </row>
    <row r="99" spans="1:7" ht="29.25" customHeight="1">
      <c r="A99" s="4"/>
      <c r="B99" s="13"/>
      <c r="C99" s="24"/>
      <c r="D99" s="1">
        <v>4181</v>
      </c>
      <c r="E99" s="288" t="s">
        <v>114</v>
      </c>
      <c r="F99" s="328">
        <f>F581+F346+F404+F443+F481</f>
        <v>73800</v>
      </c>
      <c r="G99" s="116">
        <f>G581+G346+G404+G443+G481</f>
        <v>101000</v>
      </c>
    </row>
    <row r="100" spans="1:7" ht="31.5" customHeight="1">
      <c r="A100" s="4"/>
      <c r="B100" s="13"/>
      <c r="C100" s="24">
        <v>431</v>
      </c>
      <c r="D100" s="39"/>
      <c r="E100" s="292" t="s">
        <v>8</v>
      </c>
      <c r="F100" s="327">
        <f>F101+F102+F103+F104+F106+F105</f>
        <v>10199600</v>
      </c>
      <c r="G100" s="188">
        <f>G101+G102+G103+G104+G106+G105</f>
        <v>10124600</v>
      </c>
    </row>
    <row r="101" spans="1:7" ht="19.5" customHeight="1">
      <c r="A101" s="4"/>
      <c r="B101" s="13"/>
      <c r="C101" s="24"/>
      <c r="D101" s="1">
        <v>4311</v>
      </c>
      <c r="E101" s="293" t="s">
        <v>40</v>
      </c>
      <c r="F101" s="328">
        <f>F225+F364</f>
        <v>270000</v>
      </c>
      <c r="G101" s="116">
        <f>G225+G364</f>
        <v>278000</v>
      </c>
    </row>
    <row r="102" spans="1:7" ht="19.5" customHeight="1">
      <c r="A102" s="4"/>
      <c r="B102" s="13"/>
      <c r="C102" s="24"/>
      <c r="D102" s="1">
        <v>4312</v>
      </c>
      <c r="E102" s="294" t="s">
        <v>12</v>
      </c>
      <c r="F102" s="328">
        <f>F196+F226</f>
        <v>434000</v>
      </c>
      <c r="G102" s="116">
        <f>G196+G226</f>
        <v>414000</v>
      </c>
    </row>
    <row r="103" spans="1:7" ht="19.5" customHeight="1">
      <c r="A103" s="4"/>
      <c r="B103" s="13"/>
      <c r="C103" s="24"/>
      <c r="D103" s="1">
        <v>4313</v>
      </c>
      <c r="E103" s="294" t="s">
        <v>145</v>
      </c>
      <c r="F103" s="328">
        <f>F140+F197+F227+F304+F365</f>
        <v>916600</v>
      </c>
      <c r="G103" s="116">
        <f>G140+G197+G227+G304+G365</f>
        <v>863600</v>
      </c>
    </row>
    <row r="104" spans="1:7" ht="19.5" customHeight="1">
      <c r="A104" s="4"/>
      <c r="B104" s="13"/>
      <c r="C104" s="24"/>
      <c r="D104" s="1">
        <v>4317</v>
      </c>
      <c r="E104" s="294" t="s">
        <v>147</v>
      </c>
      <c r="F104" s="328">
        <f aca="true" t="shared" si="1" ref="F104:G106">F228</f>
        <v>810000</v>
      </c>
      <c r="G104" s="116">
        <f t="shared" si="1"/>
        <v>800000</v>
      </c>
    </row>
    <row r="105" spans="1:7" ht="19.5" customHeight="1">
      <c r="A105" s="4"/>
      <c r="B105" s="13"/>
      <c r="C105" s="24"/>
      <c r="D105" s="1">
        <v>4318</v>
      </c>
      <c r="E105" s="294" t="s">
        <v>200</v>
      </c>
      <c r="F105" s="328">
        <f t="shared" si="1"/>
        <v>200000</v>
      </c>
      <c r="G105" s="116">
        <f t="shared" si="1"/>
        <v>200000</v>
      </c>
    </row>
    <row r="106" spans="1:7" ht="19.5" customHeight="1">
      <c r="A106" s="4"/>
      <c r="B106" s="13"/>
      <c r="C106" s="24"/>
      <c r="D106" s="1">
        <v>4319</v>
      </c>
      <c r="E106" s="294" t="s">
        <v>3</v>
      </c>
      <c r="F106" s="328">
        <f t="shared" si="1"/>
        <v>7569000</v>
      </c>
      <c r="G106" s="116">
        <f t="shared" si="1"/>
        <v>7569000</v>
      </c>
    </row>
    <row r="107" spans="1:7" ht="19.5" customHeight="1">
      <c r="A107" s="4"/>
      <c r="B107" s="13"/>
      <c r="C107" s="24">
        <v>441</v>
      </c>
      <c r="D107" s="39"/>
      <c r="E107" s="286" t="s">
        <v>95</v>
      </c>
      <c r="F107" s="329">
        <f>F108+F109+F110+F111</f>
        <v>19399800</v>
      </c>
      <c r="G107" s="148">
        <f>G108+G109+G110+G111</f>
        <v>14705500</v>
      </c>
    </row>
    <row r="108" spans="1:7" ht="19.5" customHeight="1">
      <c r="A108" s="4"/>
      <c r="B108" s="13"/>
      <c r="C108" s="24"/>
      <c r="D108" s="43">
        <v>4412</v>
      </c>
      <c r="E108" s="287" t="s">
        <v>13</v>
      </c>
      <c r="F108" s="334">
        <f aca="true" t="shared" si="2" ref="F108:G111">F232</f>
        <v>16100000</v>
      </c>
      <c r="G108" s="187">
        <f t="shared" si="2"/>
        <v>10867700</v>
      </c>
    </row>
    <row r="109" spans="1:7" ht="19.5" customHeight="1">
      <c r="A109" s="4"/>
      <c r="B109" s="13"/>
      <c r="C109" s="24"/>
      <c r="D109" s="43">
        <v>4413</v>
      </c>
      <c r="E109" s="294" t="s">
        <v>14</v>
      </c>
      <c r="F109" s="330">
        <f t="shared" si="2"/>
        <v>2340800</v>
      </c>
      <c r="G109" s="331">
        <f t="shared" si="2"/>
        <v>3100800</v>
      </c>
    </row>
    <row r="110" spans="1:7" ht="19.5" customHeight="1">
      <c r="A110" s="4"/>
      <c r="B110" s="13"/>
      <c r="C110" s="24"/>
      <c r="D110" s="43">
        <v>4415</v>
      </c>
      <c r="E110" s="294" t="s">
        <v>15</v>
      </c>
      <c r="F110" s="330">
        <f t="shared" si="2"/>
        <v>643000</v>
      </c>
      <c r="G110" s="331">
        <f t="shared" si="2"/>
        <v>414000</v>
      </c>
    </row>
    <row r="111" spans="1:7" ht="19.5" customHeight="1">
      <c r="A111" s="4"/>
      <c r="B111" s="13"/>
      <c r="C111" s="24"/>
      <c r="D111" s="43">
        <v>4416</v>
      </c>
      <c r="E111" s="294" t="s">
        <v>183</v>
      </c>
      <c r="F111" s="330">
        <f t="shared" si="2"/>
        <v>316000</v>
      </c>
      <c r="G111" s="331">
        <f t="shared" si="2"/>
        <v>323000</v>
      </c>
    </row>
    <row r="112" spans="1:7" ht="19.5" customHeight="1">
      <c r="A112" s="4"/>
      <c r="B112" s="13"/>
      <c r="C112" s="24">
        <v>46</v>
      </c>
      <c r="D112" s="39"/>
      <c r="E112" s="286" t="s">
        <v>59</v>
      </c>
      <c r="F112" s="327">
        <f>F113+F114</f>
        <v>2191000</v>
      </c>
      <c r="G112" s="188">
        <f>G113+G114</f>
        <v>1687000</v>
      </c>
    </row>
    <row r="113" spans="1:7" ht="19.5" customHeight="1">
      <c r="A113" s="4"/>
      <c r="B113" s="13"/>
      <c r="C113" s="24"/>
      <c r="D113" s="1">
        <v>4611</v>
      </c>
      <c r="E113" s="289" t="s">
        <v>234</v>
      </c>
      <c r="F113" s="328">
        <f>F237+F238</f>
        <v>1191000</v>
      </c>
      <c r="G113" s="116">
        <f>G237+G238</f>
        <v>1192000</v>
      </c>
    </row>
    <row r="114" spans="1:7" ht="19.5" customHeight="1">
      <c r="A114" s="4"/>
      <c r="B114" s="13"/>
      <c r="C114" s="24"/>
      <c r="D114" s="1">
        <v>4631</v>
      </c>
      <c r="E114" s="287" t="s">
        <v>148</v>
      </c>
      <c r="F114" s="328">
        <f>F239+F240</f>
        <v>1000000</v>
      </c>
      <c r="G114" s="116">
        <f>G239+G240</f>
        <v>495000</v>
      </c>
    </row>
    <row r="115" spans="1:7" ht="19.5" customHeight="1">
      <c r="A115" s="4"/>
      <c r="B115" s="13"/>
      <c r="C115" s="24">
        <v>47</v>
      </c>
      <c r="D115" s="39"/>
      <c r="E115" s="286" t="s">
        <v>96</v>
      </c>
      <c r="F115" s="327">
        <f>F116+F117</f>
        <v>800000</v>
      </c>
      <c r="G115" s="188">
        <f>G116+G117</f>
        <v>680000</v>
      </c>
    </row>
    <row r="116" spans="1:7" ht="19.5" customHeight="1">
      <c r="A116" s="4"/>
      <c r="B116" s="13"/>
      <c r="C116" s="24"/>
      <c r="D116" s="1">
        <v>4711</v>
      </c>
      <c r="E116" s="287" t="s">
        <v>97</v>
      </c>
      <c r="F116" s="328">
        <f>F242</f>
        <v>400000</v>
      </c>
      <c r="G116" s="116">
        <f>G242</f>
        <v>480000</v>
      </c>
    </row>
    <row r="117" spans="1:7" ht="19.5" customHeight="1" thickBot="1">
      <c r="A117" s="4"/>
      <c r="B117" s="13"/>
      <c r="C117" s="24"/>
      <c r="D117" s="1">
        <v>4721</v>
      </c>
      <c r="E117" s="287" t="s">
        <v>107</v>
      </c>
      <c r="F117" s="328">
        <f>F243</f>
        <v>400000</v>
      </c>
      <c r="G117" s="116">
        <f>G243</f>
        <v>200000</v>
      </c>
    </row>
    <row r="118" spans="1:7" ht="29.25" customHeight="1" thickBot="1" thickTop="1">
      <c r="A118" s="4"/>
      <c r="B118" s="13"/>
      <c r="C118" s="45">
        <v>4</v>
      </c>
      <c r="D118" s="459" t="s">
        <v>161</v>
      </c>
      <c r="E118" s="461"/>
      <c r="F118" s="332">
        <f>F71+F77+F82+F91+F95+F100+F98+F107+F112+F115</f>
        <v>49709540</v>
      </c>
      <c r="G118" s="333">
        <f>G71+G77+G82+G91+G95+G100+G98+G107+G112+G115</f>
        <v>43150740</v>
      </c>
    </row>
    <row r="119" spans="1:6" ht="12.75">
      <c r="A119" s="4"/>
      <c r="B119" s="13"/>
      <c r="C119" s="13"/>
      <c r="D119" s="13"/>
      <c r="E119" s="46"/>
      <c r="F119" s="47"/>
    </row>
    <row r="120" spans="1:6" ht="12.75">
      <c r="A120" s="4"/>
      <c r="B120" s="13"/>
      <c r="C120" s="13"/>
      <c r="D120" s="13"/>
      <c r="E120" s="46"/>
      <c r="F120" s="47"/>
    </row>
    <row r="121" spans="1:7" ht="8.25" customHeight="1" thickBot="1">
      <c r="A121" s="156"/>
      <c r="B121" s="157"/>
      <c r="C121" s="152"/>
      <c r="D121" s="152"/>
      <c r="E121" s="152"/>
      <c r="F121" s="149"/>
      <c r="G121" s="152"/>
    </row>
    <row r="122" spans="1:7" ht="17.25" customHeight="1">
      <c r="A122" s="335" t="s">
        <v>65</v>
      </c>
      <c r="B122" s="336" t="s">
        <v>67</v>
      </c>
      <c r="C122" s="336" t="s">
        <v>31</v>
      </c>
      <c r="D122" s="336" t="s">
        <v>31</v>
      </c>
      <c r="E122" s="306" t="s">
        <v>64</v>
      </c>
      <c r="F122" s="306" t="s">
        <v>240</v>
      </c>
      <c r="G122" s="33" t="s">
        <v>242</v>
      </c>
    </row>
    <row r="123" spans="1:7" ht="12.75" customHeight="1" thickBot="1">
      <c r="A123" s="337" t="s">
        <v>66</v>
      </c>
      <c r="B123" s="338" t="s">
        <v>66</v>
      </c>
      <c r="C123" s="338" t="s">
        <v>66</v>
      </c>
      <c r="D123" s="338" t="s">
        <v>66</v>
      </c>
      <c r="E123" s="339"/>
      <c r="F123" s="307">
        <v>2012</v>
      </c>
      <c r="G123" s="11">
        <v>2012</v>
      </c>
    </row>
    <row r="124" spans="1:7" ht="26.25" customHeight="1" thickBot="1">
      <c r="A124" s="118">
        <v>1</v>
      </c>
      <c r="B124" s="456" t="s">
        <v>178</v>
      </c>
      <c r="C124" s="457"/>
      <c r="D124" s="457"/>
      <c r="E124" s="457"/>
      <c r="F124" s="457"/>
      <c r="G124" s="353"/>
    </row>
    <row r="125" spans="1:7" ht="30" customHeight="1">
      <c r="A125" s="84"/>
      <c r="B125" s="80">
        <v>111</v>
      </c>
      <c r="C125" s="82"/>
      <c r="D125" s="21">
        <v>4111</v>
      </c>
      <c r="E125" s="25" t="s">
        <v>98</v>
      </c>
      <c r="F125" s="340">
        <v>221400</v>
      </c>
      <c r="G125" s="185">
        <v>207460</v>
      </c>
    </row>
    <row r="126" spans="1:7" ht="30" customHeight="1">
      <c r="A126" s="84"/>
      <c r="B126" s="60">
        <v>111</v>
      </c>
      <c r="C126" s="82"/>
      <c r="D126" s="1">
        <v>4112</v>
      </c>
      <c r="E126" s="2" t="s">
        <v>85</v>
      </c>
      <c r="F126" s="341">
        <v>30360</v>
      </c>
      <c r="G126" s="184">
        <v>28000</v>
      </c>
    </row>
    <row r="127" spans="1:7" ht="30" customHeight="1">
      <c r="A127" s="84"/>
      <c r="B127" s="60">
        <v>111</v>
      </c>
      <c r="C127" s="82"/>
      <c r="D127" s="1">
        <v>4113</v>
      </c>
      <c r="E127" s="2" t="s">
        <v>136</v>
      </c>
      <c r="F127" s="328">
        <v>74650</v>
      </c>
      <c r="G127" s="116">
        <v>73100</v>
      </c>
    </row>
    <row r="128" spans="1:7" ht="30" customHeight="1">
      <c r="A128" s="84"/>
      <c r="B128" s="60">
        <v>111</v>
      </c>
      <c r="C128" s="82"/>
      <c r="D128" s="39">
        <v>4114</v>
      </c>
      <c r="E128" s="82" t="s">
        <v>137</v>
      </c>
      <c r="F128" s="340">
        <v>40560</v>
      </c>
      <c r="G128" s="185">
        <v>34000</v>
      </c>
    </row>
    <row r="129" spans="1:7" ht="30" customHeight="1">
      <c r="A129" s="84"/>
      <c r="B129" s="3">
        <v>111</v>
      </c>
      <c r="C129" s="82"/>
      <c r="D129" s="5">
        <v>4115</v>
      </c>
      <c r="E129" s="23" t="s">
        <v>78</v>
      </c>
      <c r="F129" s="340">
        <v>4440</v>
      </c>
      <c r="G129" s="185">
        <v>4500</v>
      </c>
    </row>
    <row r="130" spans="1:7" ht="24.75" customHeight="1">
      <c r="A130" s="84"/>
      <c r="B130" s="39"/>
      <c r="C130" s="89">
        <v>411</v>
      </c>
      <c r="D130" s="77"/>
      <c r="E130" s="64" t="s">
        <v>0</v>
      </c>
      <c r="F130" s="329">
        <f>F125+F126+F127+F128+F129</f>
        <v>371410</v>
      </c>
      <c r="G130" s="148">
        <f>G125+G126+G127+G128+G129</f>
        <v>347060</v>
      </c>
    </row>
    <row r="131" spans="1:7" ht="30" customHeight="1">
      <c r="A131" s="84"/>
      <c r="B131" s="60">
        <v>111</v>
      </c>
      <c r="C131" s="82"/>
      <c r="D131" s="1">
        <v>4125</v>
      </c>
      <c r="E131" s="2" t="s">
        <v>88</v>
      </c>
      <c r="F131" s="328">
        <v>11520</v>
      </c>
      <c r="G131" s="116">
        <v>12100</v>
      </c>
    </row>
    <row r="132" spans="1:7" ht="30" customHeight="1">
      <c r="A132" s="84"/>
      <c r="B132" s="3">
        <v>111</v>
      </c>
      <c r="C132" s="82"/>
      <c r="D132" s="5">
        <v>4129</v>
      </c>
      <c r="E132" s="23" t="s">
        <v>90</v>
      </c>
      <c r="F132" s="328">
        <v>5000</v>
      </c>
      <c r="G132" s="116">
        <v>500</v>
      </c>
    </row>
    <row r="133" spans="1:7" ht="24" customHeight="1">
      <c r="A133" s="84"/>
      <c r="B133" s="39"/>
      <c r="C133" s="89">
        <v>412</v>
      </c>
      <c r="D133" s="77"/>
      <c r="E133" s="64" t="s">
        <v>4</v>
      </c>
      <c r="F133" s="329">
        <f>F131+F132</f>
        <v>16520</v>
      </c>
      <c r="G133" s="148">
        <f>G131+G132</f>
        <v>12600</v>
      </c>
    </row>
    <row r="134" spans="1:7" ht="30" customHeight="1">
      <c r="A134" s="84"/>
      <c r="B134" s="60">
        <v>111</v>
      </c>
      <c r="C134" s="82"/>
      <c r="D134" s="21">
        <v>4131</v>
      </c>
      <c r="E134" s="25" t="s">
        <v>140</v>
      </c>
      <c r="F134" s="340">
        <v>25000</v>
      </c>
      <c r="G134" s="185">
        <v>12000</v>
      </c>
    </row>
    <row r="135" spans="1:7" ht="30" customHeight="1">
      <c r="A135" s="84"/>
      <c r="B135" s="60">
        <v>111</v>
      </c>
      <c r="C135" s="82"/>
      <c r="D135" s="1">
        <v>4132</v>
      </c>
      <c r="E135" s="2" t="s">
        <v>9</v>
      </c>
      <c r="F135" s="328">
        <v>40000</v>
      </c>
      <c r="G135" s="116">
        <v>20000</v>
      </c>
    </row>
    <row r="136" spans="1:7" ht="30" customHeight="1">
      <c r="A136" s="84"/>
      <c r="B136" s="60">
        <v>111</v>
      </c>
      <c r="C136" s="82"/>
      <c r="D136" s="1">
        <v>4133</v>
      </c>
      <c r="E136" s="2" t="s">
        <v>10</v>
      </c>
      <c r="F136" s="328">
        <v>10000</v>
      </c>
      <c r="G136" s="116">
        <v>10000</v>
      </c>
    </row>
    <row r="137" spans="1:7" ht="30" customHeight="1">
      <c r="A137" s="84"/>
      <c r="B137" s="60">
        <v>111</v>
      </c>
      <c r="C137" s="82"/>
      <c r="D137" s="1">
        <v>4135</v>
      </c>
      <c r="E137" s="44" t="s">
        <v>142</v>
      </c>
      <c r="F137" s="328">
        <v>25000</v>
      </c>
      <c r="G137" s="116">
        <v>22000</v>
      </c>
    </row>
    <row r="138" spans="1:7" ht="30" customHeight="1">
      <c r="A138" s="84"/>
      <c r="B138" s="3">
        <v>111</v>
      </c>
      <c r="C138" s="82"/>
      <c r="D138" s="5">
        <v>4139</v>
      </c>
      <c r="E138" s="23" t="s">
        <v>101</v>
      </c>
      <c r="F138" s="342">
        <v>386400</v>
      </c>
      <c r="G138" s="186">
        <v>310000</v>
      </c>
    </row>
    <row r="139" spans="1:7" ht="30" customHeight="1">
      <c r="A139" s="84"/>
      <c r="B139" s="39"/>
      <c r="C139" s="89">
        <v>413</v>
      </c>
      <c r="D139" s="77"/>
      <c r="E139" s="64" t="s">
        <v>2</v>
      </c>
      <c r="F139" s="329">
        <f>F134+F135+F136+F137+F138</f>
        <v>486400</v>
      </c>
      <c r="G139" s="148">
        <f>G134+G135+G136+G137+G138</f>
        <v>374000</v>
      </c>
    </row>
    <row r="140" spans="1:7" ht="30" customHeight="1">
      <c r="A140" s="84"/>
      <c r="B140" s="3">
        <v>111</v>
      </c>
      <c r="C140" s="39"/>
      <c r="D140" s="21">
        <v>4313</v>
      </c>
      <c r="E140" s="25" t="s">
        <v>145</v>
      </c>
      <c r="F140" s="334">
        <v>25000</v>
      </c>
      <c r="G140" s="187">
        <v>15000</v>
      </c>
    </row>
    <row r="141" spans="1:7" ht="33" customHeight="1" thickBot="1">
      <c r="A141" s="84"/>
      <c r="B141" s="5"/>
      <c r="C141" s="89">
        <v>431</v>
      </c>
      <c r="D141" s="65"/>
      <c r="E141" s="343" t="s">
        <v>8</v>
      </c>
      <c r="F141" s="327">
        <f>F140</f>
        <v>25000</v>
      </c>
      <c r="G141" s="188">
        <f>G140</f>
        <v>15000</v>
      </c>
    </row>
    <row r="142" spans="1:7" ht="28.5" customHeight="1" thickBot="1" thickTop="1">
      <c r="A142" s="454" t="s">
        <v>102</v>
      </c>
      <c r="B142" s="455"/>
      <c r="C142" s="455"/>
      <c r="D142" s="455"/>
      <c r="E142" s="455"/>
      <c r="F142" s="344">
        <f>F130+F133+F139+F141</f>
        <v>899330</v>
      </c>
      <c r="G142" s="189">
        <f>G130+G133+G139+G141</f>
        <v>748660</v>
      </c>
    </row>
    <row r="143" spans="1:7" ht="25.5" customHeight="1" thickBot="1">
      <c r="A143" s="118">
        <v>2</v>
      </c>
      <c r="B143" s="456" t="s">
        <v>171</v>
      </c>
      <c r="C143" s="457"/>
      <c r="D143" s="457"/>
      <c r="E143" s="457"/>
      <c r="F143" s="457"/>
      <c r="G143" s="353"/>
    </row>
    <row r="144" spans="1:7" ht="30" customHeight="1">
      <c r="A144" s="84"/>
      <c r="B144" s="67">
        <v>111</v>
      </c>
      <c r="C144" s="82"/>
      <c r="D144" s="21">
        <v>4111</v>
      </c>
      <c r="E144" s="25" t="s">
        <v>98</v>
      </c>
      <c r="F144" s="345">
        <v>41760</v>
      </c>
      <c r="G144" s="185">
        <v>37500</v>
      </c>
    </row>
    <row r="145" spans="1:7" ht="30" customHeight="1">
      <c r="A145" s="84"/>
      <c r="B145" s="3">
        <v>111</v>
      </c>
      <c r="C145" s="82"/>
      <c r="D145" s="1">
        <v>4112</v>
      </c>
      <c r="E145" s="2" t="s">
        <v>85</v>
      </c>
      <c r="F145" s="346">
        <v>5760</v>
      </c>
      <c r="G145" s="184">
        <v>5200</v>
      </c>
    </row>
    <row r="146" spans="1:7" ht="30" customHeight="1">
      <c r="A146" s="84"/>
      <c r="B146" s="3">
        <v>111</v>
      </c>
      <c r="C146" s="82"/>
      <c r="D146" s="1">
        <v>4113</v>
      </c>
      <c r="E146" s="2" t="s">
        <v>136</v>
      </c>
      <c r="F146" s="347">
        <v>14880</v>
      </c>
      <c r="G146" s="116">
        <v>13180</v>
      </c>
    </row>
    <row r="147" spans="1:7" ht="26.25" customHeight="1">
      <c r="A147" s="84"/>
      <c r="B147" s="3">
        <v>111</v>
      </c>
      <c r="C147" s="82"/>
      <c r="D147" s="39">
        <v>4114</v>
      </c>
      <c r="E147" s="82" t="s">
        <v>137</v>
      </c>
      <c r="F147" s="345">
        <v>6840</v>
      </c>
      <c r="G147" s="185">
        <v>6000</v>
      </c>
    </row>
    <row r="148" spans="1:7" ht="30" customHeight="1">
      <c r="A148" s="84"/>
      <c r="B148" s="60">
        <v>111</v>
      </c>
      <c r="C148" s="82"/>
      <c r="D148" s="5">
        <v>4115</v>
      </c>
      <c r="E148" s="23" t="s">
        <v>78</v>
      </c>
      <c r="F148" s="347">
        <v>840</v>
      </c>
      <c r="G148" s="116">
        <v>800</v>
      </c>
    </row>
    <row r="149" spans="1:7" ht="30" customHeight="1">
      <c r="A149" s="84"/>
      <c r="B149" s="1"/>
      <c r="C149" s="89">
        <v>411</v>
      </c>
      <c r="D149" s="77"/>
      <c r="E149" s="66" t="s">
        <v>0</v>
      </c>
      <c r="F149" s="348">
        <f>F144+F145+F146+F147+F148</f>
        <v>70080</v>
      </c>
      <c r="G149" s="148">
        <f>G144+G145+G146+G147+G148</f>
        <v>62680</v>
      </c>
    </row>
    <row r="150" spans="1:7" ht="30" customHeight="1">
      <c r="A150" s="84"/>
      <c r="B150" s="3">
        <v>111</v>
      </c>
      <c r="C150" s="82"/>
      <c r="D150" s="1">
        <v>4125</v>
      </c>
      <c r="E150" s="2" t="s">
        <v>88</v>
      </c>
      <c r="F150" s="347">
        <v>1560</v>
      </c>
      <c r="G150" s="116">
        <v>1050</v>
      </c>
    </row>
    <row r="151" spans="1:7" ht="30" customHeight="1">
      <c r="A151" s="84"/>
      <c r="B151" s="3">
        <v>111</v>
      </c>
      <c r="C151" s="82"/>
      <c r="D151" s="5">
        <v>4129</v>
      </c>
      <c r="E151" s="23" t="s">
        <v>90</v>
      </c>
      <c r="F151" s="347">
        <v>1000</v>
      </c>
      <c r="G151" s="116">
        <v>500</v>
      </c>
    </row>
    <row r="152" spans="1:7" ht="24" customHeight="1">
      <c r="A152" s="84"/>
      <c r="B152" s="5"/>
      <c r="C152" s="89">
        <v>412</v>
      </c>
      <c r="D152" s="77"/>
      <c r="E152" s="64" t="s">
        <v>4</v>
      </c>
      <c r="F152" s="348">
        <f>+F150+F151</f>
        <v>2560</v>
      </c>
      <c r="G152" s="148">
        <f>+G150+G151</f>
        <v>1550</v>
      </c>
    </row>
    <row r="153" spans="1:7" ht="26.25" customHeight="1">
      <c r="A153" s="84"/>
      <c r="B153" s="3">
        <v>111</v>
      </c>
      <c r="C153" s="89"/>
      <c r="D153" s="21">
        <v>4131</v>
      </c>
      <c r="E153" s="25" t="s">
        <v>5</v>
      </c>
      <c r="F153" s="349">
        <v>6000</v>
      </c>
      <c r="G153" s="331">
        <v>6000</v>
      </c>
    </row>
    <row r="154" spans="1:7" ht="30" customHeight="1">
      <c r="A154" s="84"/>
      <c r="B154" s="3">
        <v>111</v>
      </c>
      <c r="C154" s="82"/>
      <c r="D154" s="1">
        <v>4132</v>
      </c>
      <c r="E154" s="2" t="s">
        <v>9</v>
      </c>
      <c r="F154" s="347">
        <v>1000</v>
      </c>
      <c r="G154" s="116">
        <v>1000</v>
      </c>
    </row>
    <row r="155" spans="1:7" ht="30" customHeight="1">
      <c r="A155" s="84"/>
      <c r="B155" s="3">
        <v>111</v>
      </c>
      <c r="C155" s="82" t="s">
        <v>163</v>
      </c>
      <c r="D155" s="1">
        <v>4135</v>
      </c>
      <c r="E155" s="2" t="s">
        <v>142</v>
      </c>
      <c r="F155" s="347">
        <v>4000</v>
      </c>
      <c r="G155" s="116">
        <v>2000</v>
      </c>
    </row>
    <row r="156" spans="1:7" s="4" customFormat="1" ht="30" customHeight="1">
      <c r="A156" s="84"/>
      <c r="B156" s="3">
        <v>111</v>
      </c>
      <c r="C156" s="82"/>
      <c r="D156" s="21">
        <v>4139</v>
      </c>
      <c r="E156" s="25" t="s">
        <v>92</v>
      </c>
      <c r="F156" s="350">
        <v>2000</v>
      </c>
      <c r="G156" s="187">
        <v>4000</v>
      </c>
    </row>
    <row r="157" spans="1:7" ht="21.75" customHeight="1" thickBot="1">
      <c r="A157" s="128"/>
      <c r="B157" s="70"/>
      <c r="C157" s="94">
        <v>413</v>
      </c>
      <c r="D157" s="72"/>
      <c r="E157" s="73" t="s">
        <v>2</v>
      </c>
      <c r="F157" s="351">
        <f>F153+F154+F155+F156</f>
        <v>13000</v>
      </c>
      <c r="G157" s="193">
        <f>G153+G154+G155+G156</f>
        <v>13000</v>
      </c>
    </row>
    <row r="158" spans="1:7" ht="26.25" customHeight="1" thickBot="1" thickTop="1">
      <c r="A158" s="454" t="s">
        <v>105</v>
      </c>
      <c r="B158" s="475"/>
      <c r="C158" s="475"/>
      <c r="D158" s="475"/>
      <c r="E158" s="475"/>
      <c r="F158" s="352">
        <f>F157+F152+F149</f>
        <v>85640</v>
      </c>
      <c r="G158" s="198">
        <f>G157+G152+G149</f>
        <v>77230</v>
      </c>
    </row>
    <row r="159" spans="1:6" ht="15" customHeight="1">
      <c r="A159" s="74"/>
      <c r="B159" s="74"/>
      <c r="C159" s="74"/>
      <c r="D159" s="74"/>
      <c r="E159" s="74"/>
      <c r="F159" s="183"/>
    </row>
    <row r="160" spans="1:6" ht="14.25" customHeight="1" thickBot="1">
      <c r="A160" s="74"/>
      <c r="B160" s="74"/>
      <c r="C160" s="74"/>
      <c r="D160" s="74"/>
      <c r="E160" s="74"/>
      <c r="F160" s="183"/>
    </row>
    <row r="161" spans="1:7" ht="17.25" customHeight="1">
      <c r="A161" s="54" t="s">
        <v>65</v>
      </c>
      <c r="B161" s="55" t="s">
        <v>67</v>
      </c>
      <c r="C161" s="54" t="s">
        <v>31</v>
      </c>
      <c r="D161" s="56" t="s">
        <v>31</v>
      </c>
      <c r="E161" s="32" t="s">
        <v>64</v>
      </c>
      <c r="F161" s="354" t="s">
        <v>240</v>
      </c>
      <c r="G161" s="33" t="s">
        <v>242</v>
      </c>
    </row>
    <row r="162" spans="1:7" ht="20.25" customHeight="1" thickBot="1">
      <c r="A162" s="190" t="s">
        <v>66</v>
      </c>
      <c r="B162" s="191" t="s">
        <v>66</v>
      </c>
      <c r="C162" s="190" t="s">
        <v>66</v>
      </c>
      <c r="D162" s="7" t="s">
        <v>66</v>
      </c>
      <c r="E162" s="192"/>
      <c r="F162" s="124">
        <v>2012</v>
      </c>
      <c r="G162" s="11">
        <v>2012</v>
      </c>
    </row>
    <row r="163" spans="1:7" ht="31.5" customHeight="1" thickBot="1">
      <c r="A163" s="118">
        <v>3</v>
      </c>
      <c r="B163" s="425" t="s">
        <v>172</v>
      </c>
      <c r="C163" s="441"/>
      <c r="D163" s="441"/>
      <c r="E163" s="441"/>
      <c r="F163" s="441"/>
      <c r="G163" s="353"/>
    </row>
    <row r="164" spans="1:7" ht="25.5" customHeight="1">
      <c r="A164" s="14"/>
      <c r="B164" s="67">
        <v>111</v>
      </c>
      <c r="C164" s="4"/>
      <c r="D164" s="21">
        <v>4111</v>
      </c>
      <c r="E164" s="25" t="s">
        <v>98</v>
      </c>
      <c r="F164" s="355">
        <v>27600</v>
      </c>
      <c r="G164" s="185">
        <v>37200</v>
      </c>
    </row>
    <row r="165" spans="1:7" ht="25.5" customHeight="1">
      <c r="A165" s="14"/>
      <c r="B165" s="3">
        <v>111</v>
      </c>
      <c r="C165" s="4"/>
      <c r="D165" s="1">
        <v>4112</v>
      </c>
      <c r="E165" s="2" t="s">
        <v>85</v>
      </c>
      <c r="F165" s="356">
        <v>3720</v>
      </c>
      <c r="G165" s="184">
        <v>5000</v>
      </c>
    </row>
    <row r="166" spans="1:7" ht="25.5" customHeight="1">
      <c r="A166" s="14"/>
      <c r="B166" s="3">
        <v>111</v>
      </c>
      <c r="C166" s="4"/>
      <c r="D166" s="1">
        <v>4113</v>
      </c>
      <c r="E166" s="61" t="s">
        <v>136</v>
      </c>
      <c r="F166" s="357">
        <v>9720</v>
      </c>
      <c r="G166" s="116">
        <v>13500</v>
      </c>
    </row>
    <row r="167" spans="1:7" ht="25.5" customHeight="1">
      <c r="A167" s="14"/>
      <c r="B167" s="3">
        <v>111</v>
      </c>
      <c r="C167" s="4"/>
      <c r="D167" s="39">
        <v>4114</v>
      </c>
      <c r="E167" s="4" t="s">
        <v>137</v>
      </c>
      <c r="F167" s="355">
        <v>4320</v>
      </c>
      <c r="G167" s="185">
        <v>6500</v>
      </c>
    </row>
    <row r="168" spans="1:7" ht="25.5" customHeight="1">
      <c r="A168" s="14"/>
      <c r="B168" s="3">
        <v>111</v>
      </c>
      <c r="C168" s="4"/>
      <c r="D168" s="1">
        <v>4115</v>
      </c>
      <c r="E168" s="2" t="s">
        <v>78</v>
      </c>
      <c r="F168" s="355">
        <v>600</v>
      </c>
      <c r="G168" s="185">
        <v>780</v>
      </c>
    </row>
    <row r="169" spans="1:7" ht="25.5" customHeight="1">
      <c r="A169" s="14"/>
      <c r="B169" s="1"/>
      <c r="C169" s="46">
        <v>411</v>
      </c>
      <c r="D169" s="77"/>
      <c r="E169" s="40" t="s">
        <v>0</v>
      </c>
      <c r="F169" s="358">
        <f>F164+F165+F166+F167+F168</f>
        <v>45960</v>
      </c>
      <c r="G169" s="188">
        <f>G164+G165+G166+G167+G168</f>
        <v>62980</v>
      </c>
    </row>
    <row r="170" spans="1:7" ht="25.5" customHeight="1">
      <c r="A170" s="14"/>
      <c r="B170" s="3">
        <v>111</v>
      </c>
      <c r="C170" s="4"/>
      <c r="D170" s="1">
        <v>4125</v>
      </c>
      <c r="E170" s="2" t="s">
        <v>88</v>
      </c>
      <c r="F170" s="357">
        <v>1080</v>
      </c>
      <c r="G170" s="116">
        <v>2400</v>
      </c>
    </row>
    <row r="171" spans="1:7" ht="25.5" customHeight="1">
      <c r="A171" s="14"/>
      <c r="B171" s="3">
        <v>111</v>
      </c>
      <c r="C171" s="4"/>
      <c r="D171" s="1">
        <v>4129</v>
      </c>
      <c r="E171" s="2" t="s">
        <v>90</v>
      </c>
      <c r="F171" s="357">
        <v>500</v>
      </c>
      <c r="G171" s="116">
        <v>500</v>
      </c>
    </row>
    <row r="172" spans="1:7" ht="25.5" customHeight="1">
      <c r="A172" s="14"/>
      <c r="B172" s="5"/>
      <c r="C172" s="46">
        <v>412</v>
      </c>
      <c r="D172" s="77"/>
      <c r="E172" s="64" t="s">
        <v>4</v>
      </c>
      <c r="F172" s="358">
        <f>F170+F171</f>
        <v>1580</v>
      </c>
      <c r="G172" s="188">
        <f>G170+G171</f>
        <v>2900</v>
      </c>
    </row>
    <row r="173" spans="1:7" ht="25.5" customHeight="1">
      <c r="A173" s="14"/>
      <c r="B173" s="3">
        <v>111</v>
      </c>
      <c r="C173" s="46"/>
      <c r="D173" s="1">
        <v>4131</v>
      </c>
      <c r="E173" s="2" t="s">
        <v>5</v>
      </c>
      <c r="F173" s="359">
        <v>1000</v>
      </c>
      <c r="G173" s="331">
        <v>800</v>
      </c>
    </row>
    <row r="174" spans="1:7" ht="25.5" customHeight="1">
      <c r="A174" s="14"/>
      <c r="B174" s="3">
        <v>111</v>
      </c>
      <c r="C174" s="4"/>
      <c r="D174" s="1">
        <v>4132</v>
      </c>
      <c r="E174" s="2" t="s">
        <v>9</v>
      </c>
      <c r="F174" s="360">
        <v>4000</v>
      </c>
      <c r="G174" s="116">
        <v>3000</v>
      </c>
    </row>
    <row r="175" spans="1:7" ht="25.5" customHeight="1">
      <c r="A175" s="275"/>
      <c r="B175" s="3">
        <v>111</v>
      </c>
      <c r="C175" s="82" t="s">
        <v>163</v>
      </c>
      <c r="D175" s="1">
        <v>4135</v>
      </c>
      <c r="E175" s="2" t="s">
        <v>142</v>
      </c>
      <c r="F175" s="357">
        <v>4000</v>
      </c>
      <c r="G175" s="116">
        <v>1000</v>
      </c>
    </row>
    <row r="176" spans="1:7" s="4" customFormat="1" ht="25.5" customHeight="1">
      <c r="A176" s="14"/>
      <c r="B176" s="3">
        <v>111</v>
      </c>
      <c r="D176" s="21">
        <v>4139</v>
      </c>
      <c r="E176" s="25" t="s">
        <v>92</v>
      </c>
      <c r="F176" s="361">
        <v>2200</v>
      </c>
      <c r="G176" s="187">
        <v>1000</v>
      </c>
    </row>
    <row r="177" spans="1:7" ht="25.5" customHeight="1" thickBot="1">
      <c r="A177" s="14"/>
      <c r="B177" s="1"/>
      <c r="C177" s="46">
        <v>413</v>
      </c>
      <c r="D177" s="72"/>
      <c r="E177" s="73" t="s">
        <v>2</v>
      </c>
      <c r="F177" s="362">
        <f>F173+F174+F175+F176</f>
        <v>11200</v>
      </c>
      <c r="G177" s="193">
        <f>G173+G174+G175+G176</f>
        <v>5800</v>
      </c>
    </row>
    <row r="178" spans="1:7" ht="39" customHeight="1" thickBot="1" thickTop="1">
      <c r="A178" s="431" t="s">
        <v>122</v>
      </c>
      <c r="B178" s="439"/>
      <c r="C178" s="439"/>
      <c r="D178" s="439"/>
      <c r="E178" s="440"/>
      <c r="F178" s="363">
        <f>F177+F172+F169</f>
        <v>58740</v>
      </c>
      <c r="G178" s="367">
        <f>G177+G172+G169</f>
        <v>71680</v>
      </c>
    </row>
    <row r="179" spans="1:7" ht="35.25" customHeight="1" thickBot="1">
      <c r="A179" s="79">
        <v>4</v>
      </c>
      <c r="B179" s="430" t="s">
        <v>103</v>
      </c>
      <c r="C179" s="426"/>
      <c r="D179" s="426"/>
      <c r="E179" s="426"/>
      <c r="F179" s="426"/>
      <c r="G179" s="368"/>
    </row>
    <row r="180" spans="1:7" ht="24.75" customHeight="1">
      <c r="A180" s="14"/>
      <c r="B180" s="80">
        <v>111</v>
      </c>
      <c r="C180" s="4"/>
      <c r="D180" s="21">
        <v>4111</v>
      </c>
      <c r="E180" s="25" t="s">
        <v>98</v>
      </c>
      <c r="F180" s="355">
        <v>88500</v>
      </c>
      <c r="G180" s="185">
        <v>103000</v>
      </c>
    </row>
    <row r="181" spans="1:7" ht="24.75" customHeight="1">
      <c r="A181" s="14"/>
      <c r="B181" s="60">
        <v>111</v>
      </c>
      <c r="C181" s="4"/>
      <c r="D181" s="1">
        <v>4112</v>
      </c>
      <c r="E181" s="2" t="s">
        <v>85</v>
      </c>
      <c r="F181" s="356">
        <v>12300</v>
      </c>
      <c r="G181" s="184">
        <v>14000</v>
      </c>
    </row>
    <row r="182" spans="1:7" ht="24.75" customHeight="1">
      <c r="A182" s="14"/>
      <c r="B182" s="60">
        <v>111</v>
      </c>
      <c r="C182" s="4"/>
      <c r="D182" s="1">
        <v>4113</v>
      </c>
      <c r="E182" s="61" t="s">
        <v>136</v>
      </c>
      <c r="F182" s="357">
        <v>32500</v>
      </c>
      <c r="G182" s="116">
        <v>37800</v>
      </c>
    </row>
    <row r="183" spans="1:7" ht="24.75" customHeight="1">
      <c r="A183" s="14"/>
      <c r="B183" s="60">
        <v>111</v>
      </c>
      <c r="C183" s="4"/>
      <c r="D183" s="39">
        <v>4114</v>
      </c>
      <c r="E183" s="4" t="s">
        <v>137</v>
      </c>
      <c r="F183" s="355">
        <v>14200</v>
      </c>
      <c r="G183" s="185">
        <v>17800</v>
      </c>
    </row>
    <row r="184" spans="1:7" ht="24.75" customHeight="1">
      <c r="A184" s="14"/>
      <c r="B184" s="3">
        <v>111</v>
      </c>
      <c r="C184" s="4"/>
      <c r="D184" s="1">
        <v>4115</v>
      </c>
      <c r="E184" s="2" t="s">
        <v>78</v>
      </c>
      <c r="F184" s="355">
        <v>2000</v>
      </c>
      <c r="G184" s="185">
        <v>2500</v>
      </c>
    </row>
    <row r="185" spans="1:7" ht="29.25" customHeight="1">
      <c r="A185" s="14"/>
      <c r="B185" s="39"/>
      <c r="C185" s="46">
        <v>411</v>
      </c>
      <c r="D185" s="77"/>
      <c r="E185" s="40" t="s">
        <v>0</v>
      </c>
      <c r="F185" s="358">
        <f>F180+F181+F182+F183+F184</f>
        <v>149500</v>
      </c>
      <c r="G185" s="188">
        <f>G180+G181+G182+G183+G184</f>
        <v>175100</v>
      </c>
    </row>
    <row r="186" spans="1:7" ht="24" customHeight="1">
      <c r="A186" s="14"/>
      <c r="B186" s="3">
        <v>111</v>
      </c>
      <c r="C186" s="4"/>
      <c r="D186" s="1">
        <v>4125</v>
      </c>
      <c r="E186" s="2" t="s">
        <v>88</v>
      </c>
      <c r="F186" s="357">
        <v>3600</v>
      </c>
      <c r="G186" s="116">
        <v>5000</v>
      </c>
    </row>
    <row r="187" spans="1:7" ht="24" customHeight="1">
      <c r="A187" s="14"/>
      <c r="B187" s="81">
        <v>111</v>
      </c>
      <c r="C187" s="82"/>
      <c r="D187" s="83">
        <v>4128</v>
      </c>
      <c r="E187" s="2" t="s">
        <v>104</v>
      </c>
      <c r="F187" s="364">
        <v>145000</v>
      </c>
      <c r="G187" s="177">
        <v>140000</v>
      </c>
    </row>
    <row r="188" spans="1:7" ht="24" customHeight="1">
      <c r="A188" s="84"/>
      <c r="B188" s="85">
        <v>111</v>
      </c>
      <c r="C188" s="82"/>
      <c r="D188" s="86">
        <v>4129</v>
      </c>
      <c r="E188" s="23" t="s">
        <v>90</v>
      </c>
      <c r="F188" s="364">
        <v>1000</v>
      </c>
      <c r="G188" s="177">
        <v>500</v>
      </c>
    </row>
    <row r="189" spans="1:7" ht="22.5" customHeight="1">
      <c r="A189" s="84"/>
      <c r="B189" s="87"/>
      <c r="C189" s="82"/>
      <c r="D189" s="83"/>
      <c r="E189" s="64" t="s">
        <v>4</v>
      </c>
      <c r="F189" s="365">
        <f>SUM(F186:F188)</f>
        <v>149600</v>
      </c>
      <c r="G189" s="148">
        <f>SUM(G186:G188)</f>
        <v>145500</v>
      </c>
    </row>
    <row r="190" spans="1:7" ht="22.5" customHeight="1">
      <c r="A190" s="84"/>
      <c r="B190" s="88">
        <v>111</v>
      </c>
      <c r="C190" s="89"/>
      <c r="D190" s="90">
        <v>4131</v>
      </c>
      <c r="E190" s="25" t="s">
        <v>5</v>
      </c>
      <c r="F190" s="355">
        <v>10000</v>
      </c>
      <c r="G190" s="185">
        <v>8000</v>
      </c>
    </row>
    <row r="191" spans="1:7" ht="22.5" customHeight="1">
      <c r="A191" s="14"/>
      <c r="B191" s="60">
        <v>111</v>
      </c>
      <c r="C191" s="46"/>
      <c r="D191" s="1">
        <v>4132</v>
      </c>
      <c r="E191" s="2" t="s">
        <v>9</v>
      </c>
      <c r="F191" s="357">
        <v>2000</v>
      </c>
      <c r="G191" s="116">
        <v>800</v>
      </c>
    </row>
    <row r="192" spans="1:7" ht="22.5" customHeight="1">
      <c r="A192" s="14"/>
      <c r="B192" s="3">
        <v>111</v>
      </c>
      <c r="C192" s="46"/>
      <c r="D192" s="1">
        <v>4133</v>
      </c>
      <c r="E192" s="2" t="s">
        <v>10</v>
      </c>
      <c r="F192" s="357">
        <v>1000</v>
      </c>
      <c r="G192" s="116">
        <v>500</v>
      </c>
    </row>
    <row r="193" spans="1:7" ht="22.5" customHeight="1">
      <c r="A193" s="14"/>
      <c r="B193" s="3">
        <v>111</v>
      </c>
      <c r="C193" s="4"/>
      <c r="D193" s="1">
        <v>4135</v>
      </c>
      <c r="E193" s="2" t="s">
        <v>142</v>
      </c>
      <c r="F193" s="357">
        <v>9000</v>
      </c>
      <c r="G193" s="116">
        <v>4000</v>
      </c>
    </row>
    <row r="194" spans="1:7" ht="22.5" customHeight="1">
      <c r="A194" s="14"/>
      <c r="B194" s="3">
        <v>111</v>
      </c>
      <c r="C194" s="4"/>
      <c r="D194" s="5">
        <v>4139</v>
      </c>
      <c r="E194" s="23" t="s">
        <v>101</v>
      </c>
      <c r="F194" s="359">
        <v>15000</v>
      </c>
      <c r="G194" s="331">
        <v>5000</v>
      </c>
    </row>
    <row r="195" spans="1:7" ht="25.5" customHeight="1">
      <c r="A195" s="14"/>
      <c r="B195" s="39"/>
      <c r="C195" s="46">
        <v>413</v>
      </c>
      <c r="D195" s="62"/>
      <c r="E195" s="64" t="s">
        <v>2</v>
      </c>
      <c r="F195" s="205">
        <f>F194+F193+F192+F191+F190</f>
        <v>37000</v>
      </c>
      <c r="G195" s="188">
        <f>G194+G193+G192+G191+G190</f>
        <v>18300</v>
      </c>
    </row>
    <row r="196" spans="1:7" ht="27" customHeight="1">
      <c r="A196" s="14"/>
      <c r="B196" s="60">
        <v>180</v>
      </c>
      <c r="C196" s="4"/>
      <c r="D196" s="39">
        <v>4312</v>
      </c>
      <c r="E196" s="91" t="s">
        <v>6</v>
      </c>
      <c r="F196" s="359">
        <v>300000</v>
      </c>
      <c r="G196" s="331">
        <v>300000</v>
      </c>
    </row>
    <row r="197" spans="1:7" ht="28.5" customHeight="1">
      <c r="A197" s="14"/>
      <c r="B197" s="3">
        <v>111</v>
      </c>
      <c r="C197" s="82"/>
      <c r="D197" s="1">
        <v>4313</v>
      </c>
      <c r="E197" s="2" t="s">
        <v>145</v>
      </c>
      <c r="F197" s="359">
        <v>95000</v>
      </c>
      <c r="G197" s="331">
        <v>52000</v>
      </c>
    </row>
    <row r="198" spans="1:7" ht="43.5" customHeight="1" thickBot="1">
      <c r="A198" s="14"/>
      <c r="B198" s="1"/>
      <c r="C198" s="89">
        <v>431</v>
      </c>
      <c r="D198" s="92"/>
      <c r="E198" s="93" t="s">
        <v>8</v>
      </c>
      <c r="F198" s="365">
        <f>F196+F197</f>
        <v>395000</v>
      </c>
      <c r="G198" s="148">
        <f>G196+G197</f>
        <v>352000</v>
      </c>
    </row>
    <row r="199" spans="1:7" ht="36.75" customHeight="1" thickBot="1" thickTop="1">
      <c r="A199" s="431" t="s">
        <v>121</v>
      </c>
      <c r="B199" s="437"/>
      <c r="C199" s="437"/>
      <c r="D199" s="437"/>
      <c r="E199" s="438"/>
      <c r="F199" s="366">
        <f>F185+F189+F195+F198</f>
        <v>731100</v>
      </c>
      <c r="G199" s="189">
        <f>G185+G189+G195+G198</f>
        <v>690900</v>
      </c>
    </row>
    <row r="200" spans="1:6" ht="17.25" customHeight="1">
      <c r="A200" s="223"/>
      <c r="B200" s="223"/>
      <c r="C200" s="223"/>
      <c r="D200" s="223"/>
      <c r="E200" s="223"/>
      <c r="F200" s="224"/>
    </row>
    <row r="201" spans="1:6" ht="15.75" customHeight="1" thickBot="1">
      <c r="A201" s="74"/>
      <c r="B201" s="74"/>
      <c r="C201" s="74"/>
      <c r="D201" s="74"/>
      <c r="E201" s="74"/>
      <c r="F201" s="203"/>
    </row>
    <row r="202" spans="1:7" ht="17.25" customHeight="1">
      <c r="A202" s="54" t="s">
        <v>65</v>
      </c>
      <c r="B202" s="55" t="s">
        <v>67</v>
      </c>
      <c r="C202" s="54" t="s">
        <v>31</v>
      </c>
      <c r="D202" s="56" t="s">
        <v>31</v>
      </c>
      <c r="E202" s="32" t="s">
        <v>64</v>
      </c>
      <c r="F202" s="354" t="s">
        <v>240</v>
      </c>
      <c r="G202" s="33" t="s">
        <v>242</v>
      </c>
    </row>
    <row r="203" spans="1:7" ht="18" customHeight="1" thickBot="1">
      <c r="A203" s="57" t="s">
        <v>66</v>
      </c>
      <c r="B203" s="58" t="s">
        <v>66</v>
      </c>
      <c r="C203" s="57" t="s">
        <v>66</v>
      </c>
      <c r="D203" s="59" t="s">
        <v>66</v>
      </c>
      <c r="E203" s="36"/>
      <c r="F203" s="379">
        <v>2012</v>
      </c>
      <c r="G203" s="11">
        <v>2012</v>
      </c>
    </row>
    <row r="204" spans="1:7" ht="27" customHeight="1" thickBot="1">
      <c r="A204" s="182">
        <v>5</v>
      </c>
      <c r="B204" s="424" t="s">
        <v>106</v>
      </c>
      <c r="C204" s="441"/>
      <c r="D204" s="441"/>
      <c r="E204" s="441"/>
      <c r="F204" s="441"/>
      <c r="G204" s="353"/>
    </row>
    <row r="205" spans="1:7" ht="24.75" customHeight="1">
      <c r="A205" s="14"/>
      <c r="B205" s="67">
        <v>112</v>
      </c>
      <c r="C205" s="4"/>
      <c r="D205" s="21">
        <v>4111</v>
      </c>
      <c r="E205" s="25" t="s">
        <v>98</v>
      </c>
      <c r="F205" s="355">
        <v>135600</v>
      </c>
      <c r="G205" s="185">
        <v>125300</v>
      </c>
    </row>
    <row r="206" spans="1:7" ht="24.75" customHeight="1">
      <c r="A206" s="14"/>
      <c r="B206" s="3">
        <v>112</v>
      </c>
      <c r="C206" s="4"/>
      <c r="D206" s="1">
        <v>4112</v>
      </c>
      <c r="E206" s="2" t="s">
        <v>85</v>
      </c>
      <c r="F206" s="356">
        <v>18600</v>
      </c>
      <c r="G206" s="184">
        <v>17500</v>
      </c>
    </row>
    <row r="207" spans="1:7" ht="24.75" customHeight="1">
      <c r="A207" s="14"/>
      <c r="B207" s="3">
        <v>112</v>
      </c>
      <c r="C207" s="4"/>
      <c r="D207" s="1">
        <v>4113</v>
      </c>
      <c r="E207" s="61" t="s">
        <v>136</v>
      </c>
      <c r="F207" s="357">
        <v>48600</v>
      </c>
      <c r="G207" s="116">
        <v>45500</v>
      </c>
    </row>
    <row r="208" spans="1:7" ht="24.75" customHeight="1">
      <c r="A208" s="14"/>
      <c r="B208" s="3">
        <v>112</v>
      </c>
      <c r="C208" s="4"/>
      <c r="D208" s="39">
        <v>4114</v>
      </c>
      <c r="E208" s="4" t="s">
        <v>137</v>
      </c>
      <c r="F208" s="355">
        <v>22800</v>
      </c>
      <c r="G208" s="185">
        <v>21800</v>
      </c>
    </row>
    <row r="209" spans="1:7" ht="24.75" customHeight="1">
      <c r="A209" s="14"/>
      <c r="B209" s="3">
        <v>112</v>
      </c>
      <c r="C209" s="4"/>
      <c r="D209" s="1">
        <v>4115</v>
      </c>
      <c r="E209" s="2" t="s">
        <v>78</v>
      </c>
      <c r="F209" s="355">
        <v>2760</v>
      </c>
      <c r="G209" s="185">
        <v>2800</v>
      </c>
    </row>
    <row r="210" spans="1:9" ht="28.5" customHeight="1">
      <c r="A210" s="14"/>
      <c r="B210" s="39"/>
      <c r="C210" s="46">
        <v>411</v>
      </c>
      <c r="D210" s="77"/>
      <c r="E210" s="40" t="s">
        <v>0</v>
      </c>
      <c r="F210" s="358">
        <f>F205+F206+F207+F208+F209</f>
        <v>228360</v>
      </c>
      <c r="G210" s="188">
        <f>G205+G206+G207+G208+G209</f>
        <v>212900</v>
      </c>
      <c r="H210" s="12"/>
      <c r="I210" s="12"/>
    </row>
    <row r="211" spans="1:7" ht="19.5" customHeight="1">
      <c r="A211" s="14"/>
      <c r="B211" s="3">
        <v>112</v>
      </c>
      <c r="C211" s="4"/>
      <c r="D211" s="1">
        <v>4125</v>
      </c>
      <c r="E211" s="2" t="s">
        <v>88</v>
      </c>
      <c r="F211" s="357">
        <v>10920</v>
      </c>
      <c r="G211" s="116">
        <v>9820</v>
      </c>
    </row>
    <row r="212" spans="1:7" ht="19.5" customHeight="1">
      <c r="A212" s="14"/>
      <c r="B212" s="3">
        <v>112</v>
      </c>
      <c r="C212" s="4"/>
      <c r="D212" s="1">
        <v>4127</v>
      </c>
      <c r="E212" s="2" t="s">
        <v>7</v>
      </c>
      <c r="F212" s="357">
        <v>150000</v>
      </c>
      <c r="G212" s="116">
        <v>100000</v>
      </c>
    </row>
    <row r="213" spans="1:7" ht="19.5" customHeight="1">
      <c r="A213" s="14"/>
      <c r="B213" s="3">
        <v>112</v>
      </c>
      <c r="C213" s="95"/>
      <c r="D213" s="1">
        <v>4129</v>
      </c>
      <c r="E213" s="2" t="s">
        <v>90</v>
      </c>
      <c r="F213" s="357">
        <v>1000</v>
      </c>
      <c r="G213" s="116">
        <v>500</v>
      </c>
    </row>
    <row r="214" spans="1:7" ht="27" customHeight="1">
      <c r="A214" s="14"/>
      <c r="B214" s="39"/>
      <c r="C214" s="46">
        <v>412</v>
      </c>
      <c r="D214" s="77"/>
      <c r="E214" s="64" t="s">
        <v>4</v>
      </c>
      <c r="F214" s="358">
        <f>F211+F212+F213</f>
        <v>161920</v>
      </c>
      <c r="G214" s="188">
        <f>G211+G212+G213</f>
        <v>110320</v>
      </c>
    </row>
    <row r="215" spans="1:7" ht="18.75" customHeight="1">
      <c r="A215" s="14"/>
      <c r="B215" s="3">
        <v>112</v>
      </c>
      <c r="C215" s="4"/>
      <c r="D215" s="1">
        <v>4131</v>
      </c>
      <c r="E215" s="2" t="s">
        <v>5</v>
      </c>
      <c r="F215" s="380">
        <v>10000</v>
      </c>
      <c r="G215" s="369">
        <v>8000</v>
      </c>
    </row>
    <row r="216" spans="1:7" ht="19.5" customHeight="1">
      <c r="A216" s="14"/>
      <c r="B216" s="3">
        <v>112</v>
      </c>
      <c r="C216" s="4"/>
      <c r="D216" s="1">
        <v>4132</v>
      </c>
      <c r="E216" s="2" t="s">
        <v>9</v>
      </c>
      <c r="F216" s="357">
        <v>2000</v>
      </c>
      <c r="G216" s="116">
        <v>1500</v>
      </c>
    </row>
    <row r="217" spans="1:7" ht="19.5" customHeight="1">
      <c r="A217" s="14"/>
      <c r="B217" s="3">
        <v>640</v>
      </c>
      <c r="C217" s="4"/>
      <c r="D217" s="1">
        <v>4134</v>
      </c>
      <c r="E217" s="2" t="s">
        <v>11</v>
      </c>
      <c r="F217" s="357">
        <v>1100000</v>
      </c>
      <c r="G217" s="116">
        <v>950000</v>
      </c>
    </row>
    <row r="218" spans="1:7" ht="19.5" customHeight="1">
      <c r="A218" s="14"/>
      <c r="B218" s="3">
        <v>112</v>
      </c>
      <c r="C218" s="4"/>
      <c r="D218" s="1">
        <v>4135</v>
      </c>
      <c r="E218" s="2" t="s">
        <v>142</v>
      </c>
      <c r="F218" s="380">
        <v>5000</v>
      </c>
      <c r="G218" s="369">
        <v>3000</v>
      </c>
    </row>
    <row r="219" spans="1:7" ht="19.5" customHeight="1">
      <c r="A219" s="14"/>
      <c r="B219" s="3">
        <v>112</v>
      </c>
      <c r="C219" s="4"/>
      <c r="D219" s="1">
        <v>4137</v>
      </c>
      <c r="E219" s="4" t="s">
        <v>143</v>
      </c>
      <c r="F219" s="357">
        <v>60000</v>
      </c>
      <c r="G219" s="116">
        <v>45000</v>
      </c>
    </row>
    <row r="220" spans="1:7" ht="19.5" customHeight="1">
      <c r="A220" s="14"/>
      <c r="B220" s="3">
        <v>112</v>
      </c>
      <c r="C220" s="4"/>
      <c r="D220" s="1">
        <v>4139</v>
      </c>
      <c r="E220" s="2" t="s">
        <v>92</v>
      </c>
      <c r="F220" s="359">
        <v>18000</v>
      </c>
      <c r="G220" s="331">
        <v>12000</v>
      </c>
    </row>
    <row r="221" spans="1:7" ht="27" customHeight="1">
      <c r="A221" s="14"/>
      <c r="B221" s="39"/>
      <c r="C221" s="46">
        <v>413</v>
      </c>
      <c r="D221" s="96"/>
      <c r="E221" s="64" t="s">
        <v>91</v>
      </c>
      <c r="F221" s="365">
        <f>F215+F216+F217+F218+F219+F220</f>
        <v>1195000</v>
      </c>
      <c r="G221" s="148">
        <f>G215+G216+G217+G218+G219+G220</f>
        <v>1019500</v>
      </c>
    </row>
    <row r="222" spans="1:7" ht="20.25" customHeight="1">
      <c r="A222" s="14"/>
      <c r="B222" s="3">
        <v>112</v>
      </c>
      <c r="C222" s="46"/>
      <c r="D222" s="1">
        <v>4151</v>
      </c>
      <c r="E222" s="2" t="s">
        <v>119</v>
      </c>
      <c r="F222" s="357">
        <v>20000</v>
      </c>
      <c r="G222" s="116">
        <v>2000</v>
      </c>
    </row>
    <row r="223" spans="1:7" ht="23.25" customHeight="1">
      <c r="A223" s="14"/>
      <c r="B223" s="3">
        <v>112</v>
      </c>
      <c r="C223" s="4"/>
      <c r="D223" s="39">
        <v>4152</v>
      </c>
      <c r="E223" s="4" t="s">
        <v>120</v>
      </c>
      <c r="F223" s="364">
        <v>1012000</v>
      </c>
      <c r="G223" s="177">
        <v>980000</v>
      </c>
    </row>
    <row r="224" spans="1:7" ht="27.75" customHeight="1">
      <c r="A224" s="14"/>
      <c r="B224" s="1"/>
      <c r="C224" s="46">
        <v>415</v>
      </c>
      <c r="D224" s="1"/>
      <c r="E224" s="97" t="s">
        <v>118</v>
      </c>
      <c r="F224" s="365">
        <f>F222+F223</f>
        <v>1032000</v>
      </c>
      <c r="G224" s="148">
        <f>G222+G223</f>
        <v>982000</v>
      </c>
    </row>
    <row r="225" spans="1:7" ht="24.75" customHeight="1">
      <c r="A225" s="14"/>
      <c r="B225" s="3">
        <v>180</v>
      </c>
      <c r="C225" s="46"/>
      <c r="D225" s="39">
        <v>4311</v>
      </c>
      <c r="E225" s="98" t="s">
        <v>32</v>
      </c>
      <c r="F225" s="355">
        <v>10000</v>
      </c>
      <c r="G225" s="185">
        <v>3000</v>
      </c>
    </row>
    <row r="226" spans="1:7" ht="30.75" customHeight="1">
      <c r="A226" s="14"/>
      <c r="B226" s="3">
        <v>180</v>
      </c>
      <c r="C226" s="46"/>
      <c r="D226" s="1">
        <v>4312</v>
      </c>
      <c r="E226" s="297" t="s">
        <v>250</v>
      </c>
      <c r="F226" s="361">
        <v>134000</v>
      </c>
      <c r="G226" s="187">
        <v>114000</v>
      </c>
    </row>
    <row r="227" spans="1:7" ht="19.5" customHeight="1">
      <c r="A227" s="14"/>
      <c r="B227" s="3">
        <v>112</v>
      </c>
      <c r="C227" s="95"/>
      <c r="D227" s="99">
        <v>4313</v>
      </c>
      <c r="E227" s="297" t="s">
        <v>198</v>
      </c>
      <c r="F227" s="357">
        <v>180000</v>
      </c>
      <c r="G227" s="116">
        <v>190000</v>
      </c>
    </row>
    <row r="228" spans="1:7" ht="19.5" customHeight="1">
      <c r="A228" s="14"/>
      <c r="B228" s="3">
        <v>180</v>
      </c>
      <c r="C228" s="95"/>
      <c r="D228" s="43">
        <v>4317</v>
      </c>
      <c r="E228" s="44" t="s">
        <v>147</v>
      </c>
      <c r="F228" s="359">
        <v>810000</v>
      </c>
      <c r="G228" s="331">
        <v>800000</v>
      </c>
    </row>
    <row r="229" spans="1:7" ht="19.5" customHeight="1">
      <c r="A229" s="14"/>
      <c r="B229" s="3">
        <v>180</v>
      </c>
      <c r="C229" s="95"/>
      <c r="D229" s="43">
        <v>4318</v>
      </c>
      <c r="E229" s="44" t="s">
        <v>201</v>
      </c>
      <c r="F229" s="359">
        <v>200000</v>
      </c>
      <c r="G229" s="331">
        <v>200000</v>
      </c>
    </row>
    <row r="230" spans="1:7" ht="19.5" customHeight="1">
      <c r="A230" s="14"/>
      <c r="B230" s="67">
        <v>660</v>
      </c>
      <c r="C230" s="4"/>
      <c r="D230" s="21">
        <v>4319</v>
      </c>
      <c r="E230" s="42" t="s">
        <v>58</v>
      </c>
      <c r="F230" s="359">
        <v>7569000</v>
      </c>
      <c r="G230" s="331">
        <v>7569000</v>
      </c>
    </row>
    <row r="231" spans="1:7" ht="30.75" customHeight="1">
      <c r="A231" s="14"/>
      <c r="B231" s="21"/>
      <c r="C231" s="46">
        <v>431</v>
      </c>
      <c r="D231" s="96"/>
      <c r="E231" s="93" t="s">
        <v>8</v>
      </c>
      <c r="F231" s="365">
        <f>F227+F228+F230+F225+F226+F229</f>
        <v>8903000</v>
      </c>
      <c r="G231" s="148">
        <f>G227+G228+G230+G225+G226+G229</f>
        <v>8876000</v>
      </c>
    </row>
    <row r="232" spans="1:7" ht="23.25" customHeight="1">
      <c r="A232" s="100"/>
      <c r="B232" s="3">
        <v>112</v>
      </c>
      <c r="C232" s="4"/>
      <c r="D232" s="43">
        <v>4412</v>
      </c>
      <c r="E232" s="2" t="s">
        <v>13</v>
      </c>
      <c r="F232" s="359">
        <v>16100000</v>
      </c>
      <c r="G232" s="331">
        <v>10867700</v>
      </c>
    </row>
    <row r="233" spans="1:7" ht="22.5" customHeight="1">
      <c r="A233" s="100"/>
      <c r="B233" s="3">
        <v>112</v>
      </c>
      <c r="C233" s="4"/>
      <c r="D233" s="43">
        <v>4413</v>
      </c>
      <c r="E233" s="42" t="s">
        <v>14</v>
      </c>
      <c r="F233" s="359">
        <v>2340800</v>
      </c>
      <c r="G233" s="331">
        <v>3100800</v>
      </c>
    </row>
    <row r="234" spans="1:7" ht="19.5" customHeight="1">
      <c r="A234" s="100"/>
      <c r="B234" s="3">
        <v>112</v>
      </c>
      <c r="C234" s="101"/>
      <c r="D234" s="43">
        <v>4415</v>
      </c>
      <c r="E234" s="2" t="s">
        <v>15</v>
      </c>
      <c r="F234" s="359">
        <v>643000</v>
      </c>
      <c r="G234" s="331">
        <v>414000</v>
      </c>
    </row>
    <row r="235" spans="1:7" ht="19.5" customHeight="1" thickBot="1">
      <c r="A235" s="100"/>
      <c r="B235" s="67">
        <v>112</v>
      </c>
      <c r="C235" s="101"/>
      <c r="D235" s="218">
        <v>4416</v>
      </c>
      <c r="E235" s="221" t="s">
        <v>183</v>
      </c>
      <c r="F235" s="381">
        <v>316000</v>
      </c>
      <c r="G235" s="370">
        <v>323000</v>
      </c>
    </row>
    <row r="236" spans="1:7" ht="33.75" customHeight="1" thickBot="1" thickTop="1">
      <c r="A236" s="14"/>
      <c r="B236" s="21"/>
      <c r="C236" s="46">
        <v>441</v>
      </c>
      <c r="D236" s="219"/>
      <c r="E236" s="220" t="s">
        <v>60</v>
      </c>
      <c r="F236" s="382">
        <f>SUM(F232:F235)</f>
        <v>19399800</v>
      </c>
      <c r="G236" s="371">
        <f>SUM(G232:G235)</f>
        <v>14705500</v>
      </c>
    </row>
    <row r="237" spans="1:7" ht="27" customHeight="1" thickTop="1">
      <c r="A237" s="14"/>
      <c r="B237" s="3">
        <v>112</v>
      </c>
      <c r="C237" s="46"/>
      <c r="D237" s="226">
        <v>4611</v>
      </c>
      <c r="E237" s="227" t="s">
        <v>227</v>
      </c>
      <c r="F237" s="383">
        <v>279000</v>
      </c>
      <c r="G237" s="228">
        <v>279000</v>
      </c>
    </row>
    <row r="238" spans="1:7" ht="27" customHeight="1">
      <c r="A238" s="14"/>
      <c r="B238" s="3">
        <v>112</v>
      </c>
      <c r="C238" s="46"/>
      <c r="D238" s="43">
        <v>4612</v>
      </c>
      <c r="E238" s="42" t="s">
        <v>203</v>
      </c>
      <c r="F238" s="360">
        <v>912000</v>
      </c>
      <c r="G238" s="116">
        <v>913000</v>
      </c>
    </row>
    <row r="239" spans="1:7" ht="26.25" customHeight="1">
      <c r="A239" s="14"/>
      <c r="B239" s="3">
        <v>112</v>
      </c>
      <c r="C239" s="4"/>
      <c r="D239" s="1">
        <v>4631</v>
      </c>
      <c r="E239" s="2" t="s">
        <v>16</v>
      </c>
      <c r="F239" s="357">
        <v>100000</v>
      </c>
      <c r="G239" s="116">
        <v>60000</v>
      </c>
    </row>
    <row r="240" spans="1:7" ht="19.5" customHeight="1">
      <c r="A240" s="14"/>
      <c r="B240" s="3">
        <v>112</v>
      </c>
      <c r="C240" s="4"/>
      <c r="D240" s="1">
        <v>4632</v>
      </c>
      <c r="E240" s="44" t="s">
        <v>108</v>
      </c>
      <c r="F240" s="357">
        <v>900000</v>
      </c>
      <c r="G240" s="116">
        <v>435000</v>
      </c>
    </row>
    <row r="241" spans="1:7" ht="19.5" customHeight="1">
      <c r="A241" s="14"/>
      <c r="B241" s="5"/>
      <c r="C241" s="46">
        <v>46</v>
      </c>
      <c r="D241" s="1"/>
      <c r="E241" s="64" t="s">
        <v>59</v>
      </c>
      <c r="F241" s="365">
        <f>SUM(F237:F240)</f>
        <v>2191000</v>
      </c>
      <c r="G241" s="148">
        <f>SUM(G237:G240)</f>
        <v>1687000</v>
      </c>
    </row>
    <row r="242" spans="1:7" ht="27.75" customHeight="1">
      <c r="A242" s="102"/>
      <c r="B242" s="3">
        <v>112</v>
      </c>
      <c r="C242" s="103"/>
      <c r="D242" s="1">
        <v>4711</v>
      </c>
      <c r="E242" s="44" t="s">
        <v>97</v>
      </c>
      <c r="F242" s="357">
        <v>400000</v>
      </c>
      <c r="G242" s="116">
        <v>480000</v>
      </c>
    </row>
    <row r="243" spans="1:7" ht="25.5" customHeight="1">
      <c r="A243" s="102"/>
      <c r="B243" s="3">
        <v>112</v>
      </c>
      <c r="C243" s="103"/>
      <c r="D243" s="1">
        <v>4721</v>
      </c>
      <c r="E243" s="44" t="s">
        <v>107</v>
      </c>
      <c r="F243" s="360">
        <v>400000</v>
      </c>
      <c r="G243" s="116">
        <v>200000</v>
      </c>
    </row>
    <row r="244" spans="1:7" ht="24" customHeight="1" thickBot="1">
      <c r="A244" s="104"/>
      <c r="B244" s="105"/>
      <c r="C244" s="46">
        <v>47</v>
      </c>
      <c r="D244" s="78"/>
      <c r="E244" s="64" t="s">
        <v>17</v>
      </c>
      <c r="F244" s="365">
        <f>F242+F243</f>
        <v>800000</v>
      </c>
      <c r="G244" s="148">
        <f>G242+G243</f>
        <v>680000</v>
      </c>
    </row>
    <row r="245" spans="1:7" ht="33" customHeight="1" thickBot="1" thickTop="1">
      <c r="A245" s="431" t="s">
        <v>109</v>
      </c>
      <c r="B245" s="439"/>
      <c r="C245" s="439"/>
      <c r="D245" s="439"/>
      <c r="E245" s="440"/>
      <c r="F245" s="363">
        <f>F244+F241+F236+F231+F224+F221+F214+F210</f>
        <v>33911080</v>
      </c>
      <c r="G245" s="201">
        <f>G244+G241+G236+G231+G224+G221+G214+G210</f>
        <v>28273220</v>
      </c>
    </row>
    <row r="246" spans="1:6" ht="19.5" customHeight="1">
      <c r="A246" s="74"/>
      <c r="B246" s="75"/>
      <c r="C246" s="75"/>
      <c r="D246" s="75"/>
      <c r="E246" s="75"/>
      <c r="F246" s="183"/>
    </row>
    <row r="247" spans="1:6" ht="18" customHeight="1" thickBot="1">
      <c r="A247" s="74"/>
      <c r="B247" s="75"/>
      <c r="C247" s="75"/>
      <c r="D247" s="75"/>
      <c r="E247" s="75"/>
      <c r="F247" s="183"/>
    </row>
    <row r="248" spans="1:7" ht="20.25" customHeight="1">
      <c r="A248" s="54" t="s">
        <v>65</v>
      </c>
      <c r="B248" s="55" t="s">
        <v>67</v>
      </c>
      <c r="C248" s="54" t="s">
        <v>31</v>
      </c>
      <c r="D248" s="56" t="s">
        <v>31</v>
      </c>
      <c r="E248" s="32" t="s">
        <v>64</v>
      </c>
      <c r="F248" s="354" t="s">
        <v>240</v>
      </c>
      <c r="G248" s="33" t="s">
        <v>242</v>
      </c>
    </row>
    <row r="249" spans="1:7" ht="20.25" customHeight="1" thickBot="1">
      <c r="A249" s="57" t="s">
        <v>66</v>
      </c>
      <c r="B249" s="58" t="s">
        <v>66</v>
      </c>
      <c r="C249" s="57" t="s">
        <v>66</v>
      </c>
      <c r="D249" s="59" t="s">
        <v>66</v>
      </c>
      <c r="E249" s="36"/>
      <c r="F249" s="379">
        <v>2012</v>
      </c>
      <c r="G249" s="11">
        <v>2012</v>
      </c>
    </row>
    <row r="250" spans="1:7" ht="41.25" customHeight="1" thickBot="1">
      <c r="A250" s="118">
        <v>6</v>
      </c>
      <c r="B250" s="425" t="s">
        <v>113</v>
      </c>
      <c r="C250" s="441"/>
      <c r="D250" s="441"/>
      <c r="E250" s="441"/>
      <c r="F250" s="441"/>
      <c r="G250" s="353"/>
    </row>
    <row r="251" spans="1:7" ht="22.5" customHeight="1">
      <c r="A251" s="14"/>
      <c r="B251" s="67">
        <v>112</v>
      </c>
      <c r="C251" s="4"/>
      <c r="D251" s="21">
        <v>4111</v>
      </c>
      <c r="E251" s="25" t="s">
        <v>98</v>
      </c>
      <c r="F251" s="355">
        <v>232800</v>
      </c>
      <c r="G251" s="185">
        <v>210500</v>
      </c>
    </row>
    <row r="252" spans="1:7" ht="24.75" customHeight="1">
      <c r="A252" s="14"/>
      <c r="B252" s="3">
        <v>112</v>
      </c>
      <c r="C252" s="4"/>
      <c r="D252" s="1">
        <v>4112</v>
      </c>
      <c r="E252" s="2" t="s">
        <v>85</v>
      </c>
      <c r="F252" s="356">
        <v>31320</v>
      </c>
      <c r="G252" s="184">
        <v>28500</v>
      </c>
    </row>
    <row r="253" spans="1:7" ht="26.25" customHeight="1">
      <c r="A253" s="14"/>
      <c r="B253" s="3">
        <v>112</v>
      </c>
      <c r="C253" s="4"/>
      <c r="D253" s="1">
        <v>4113</v>
      </c>
      <c r="E253" s="61" t="s">
        <v>136</v>
      </c>
      <c r="F253" s="357">
        <v>84000</v>
      </c>
      <c r="G253" s="116">
        <v>75000</v>
      </c>
    </row>
    <row r="254" spans="1:7" ht="25.5" customHeight="1">
      <c r="A254" s="14"/>
      <c r="B254" s="3">
        <v>112</v>
      </c>
      <c r="C254" s="4"/>
      <c r="D254" s="39">
        <v>4114</v>
      </c>
      <c r="E254" s="4" t="s">
        <v>137</v>
      </c>
      <c r="F254" s="355">
        <v>39600</v>
      </c>
      <c r="G254" s="185">
        <v>35500</v>
      </c>
    </row>
    <row r="255" spans="1:7" ht="28.5" customHeight="1">
      <c r="A255" s="14"/>
      <c r="B255" s="3">
        <v>112</v>
      </c>
      <c r="C255" s="4"/>
      <c r="D255" s="1">
        <v>4115</v>
      </c>
      <c r="E255" s="2" t="s">
        <v>78</v>
      </c>
      <c r="F255" s="355">
        <v>4920</v>
      </c>
      <c r="G255" s="185">
        <v>5000</v>
      </c>
    </row>
    <row r="256" spans="1:7" ht="26.25" customHeight="1">
      <c r="A256" s="14"/>
      <c r="B256" s="1"/>
      <c r="C256" s="46">
        <v>411</v>
      </c>
      <c r="D256" s="77"/>
      <c r="E256" s="40" t="s">
        <v>0</v>
      </c>
      <c r="F256" s="358">
        <f>F251+F252+F253+F254+F255</f>
        <v>392640</v>
      </c>
      <c r="G256" s="188">
        <f>G251+G252+G253+G254+G255</f>
        <v>354500</v>
      </c>
    </row>
    <row r="257" spans="1:7" ht="22.5" customHeight="1">
      <c r="A257" s="14"/>
      <c r="B257" s="3">
        <v>112</v>
      </c>
      <c r="C257" s="4"/>
      <c r="D257" s="1">
        <v>4125</v>
      </c>
      <c r="E257" s="2" t="s">
        <v>88</v>
      </c>
      <c r="F257" s="357">
        <v>18000</v>
      </c>
      <c r="G257" s="116">
        <v>15200</v>
      </c>
    </row>
    <row r="258" spans="1:7" ht="22.5" customHeight="1">
      <c r="A258" s="14"/>
      <c r="B258" s="60">
        <v>112</v>
      </c>
      <c r="C258" s="4"/>
      <c r="D258" s="5">
        <v>4129</v>
      </c>
      <c r="E258" s="23" t="s">
        <v>90</v>
      </c>
      <c r="F258" s="364">
        <v>1000</v>
      </c>
      <c r="G258" s="177">
        <v>500</v>
      </c>
    </row>
    <row r="259" spans="1:7" ht="27" customHeight="1">
      <c r="A259" s="14"/>
      <c r="B259" s="1"/>
      <c r="C259" s="46">
        <v>412</v>
      </c>
      <c r="D259" s="77"/>
      <c r="E259" s="64" t="s">
        <v>4</v>
      </c>
      <c r="F259" s="365">
        <f>F257+F258</f>
        <v>19000</v>
      </c>
      <c r="G259" s="148">
        <f>G257+G258</f>
        <v>15700</v>
      </c>
    </row>
    <row r="260" spans="1:7" ht="22.5" customHeight="1">
      <c r="A260" s="14"/>
      <c r="B260" s="3">
        <v>112</v>
      </c>
      <c r="C260" s="46"/>
      <c r="D260" s="1">
        <v>4131</v>
      </c>
      <c r="E260" s="25" t="s">
        <v>5</v>
      </c>
      <c r="F260" s="361">
        <v>10000</v>
      </c>
      <c r="G260" s="187">
        <v>5000</v>
      </c>
    </row>
    <row r="261" spans="1:7" ht="22.5" customHeight="1">
      <c r="A261" s="14"/>
      <c r="B261" s="3">
        <v>112</v>
      </c>
      <c r="C261" s="4"/>
      <c r="D261" s="1">
        <v>4132</v>
      </c>
      <c r="E261" s="2" t="s">
        <v>9</v>
      </c>
      <c r="F261" s="357">
        <v>1000</v>
      </c>
      <c r="G261" s="116">
        <v>500</v>
      </c>
    </row>
    <row r="262" spans="1:7" ht="22.5" customHeight="1">
      <c r="A262" s="14"/>
      <c r="B262" s="3">
        <v>112</v>
      </c>
      <c r="C262" s="4" t="s">
        <v>163</v>
      </c>
      <c r="D262" s="1">
        <v>4135</v>
      </c>
      <c r="E262" s="2" t="s">
        <v>142</v>
      </c>
      <c r="F262" s="357">
        <v>6000</v>
      </c>
      <c r="G262" s="116">
        <v>3000</v>
      </c>
    </row>
    <row r="263" spans="1:7" ht="22.5" customHeight="1">
      <c r="A263" s="106"/>
      <c r="B263" s="3">
        <v>112</v>
      </c>
      <c r="C263" s="101"/>
      <c r="D263" s="1">
        <v>4136</v>
      </c>
      <c r="E263" s="42" t="s">
        <v>154</v>
      </c>
      <c r="F263" s="384">
        <v>50000</v>
      </c>
      <c r="G263" s="372">
        <v>60000</v>
      </c>
    </row>
    <row r="264" spans="1:7" s="4" customFormat="1" ht="22.5" customHeight="1">
      <c r="A264" s="14"/>
      <c r="B264" s="3">
        <v>112</v>
      </c>
      <c r="D264" s="21">
        <v>4139</v>
      </c>
      <c r="E264" s="25" t="s">
        <v>92</v>
      </c>
      <c r="F264" s="361">
        <v>5000</v>
      </c>
      <c r="G264" s="187">
        <v>2500</v>
      </c>
    </row>
    <row r="265" spans="1:7" ht="35.25" customHeight="1" thickBot="1">
      <c r="A265" s="14"/>
      <c r="B265" s="1"/>
      <c r="C265" s="46">
        <v>413</v>
      </c>
      <c r="D265" s="72"/>
      <c r="E265" s="73" t="s">
        <v>2</v>
      </c>
      <c r="F265" s="362">
        <f>F260+F261+F262+F263+F264</f>
        <v>72000</v>
      </c>
      <c r="G265" s="193">
        <f>G260+G261+G262+G263+G264</f>
        <v>71000</v>
      </c>
    </row>
    <row r="266" spans="1:7" ht="40.5" customHeight="1" thickBot="1" thickTop="1">
      <c r="A266" s="431" t="s">
        <v>123</v>
      </c>
      <c r="B266" s="439"/>
      <c r="C266" s="439"/>
      <c r="D266" s="439"/>
      <c r="E266" s="440"/>
      <c r="F266" s="363">
        <f>F265+F259+F256</f>
        <v>483640</v>
      </c>
      <c r="G266" s="201">
        <f>G265+G259+G256</f>
        <v>441200</v>
      </c>
    </row>
    <row r="267" spans="1:7" ht="48" customHeight="1" thickBot="1">
      <c r="A267" s="107">
        <v>7</v>
      </c>
      <c r="B267" s="422" t="s">
        <v>164</v>
      </c>
      <c r="C267" s="426"/>
      <c r="D267" s="426"/>
      <c r="E267" s="426"/>
      <c r="F267" s="426"/>
      <c r="G267" s="368"/>
    </row>
    <row r="268" spans="1:7" ht="24.75" customHeight="1">
      <c r="A268" s="14"/>
      <c r="B268" s="67">
        <v>481</v>
      </c>
      <c r="C268" s="4"/>
      <c r="D268" s="21">
        <v>4111</v>
      </c>
      <c r="E268" s="25" t="s">
        <v>98</v>
      </c>
      <c r="F268" s="385">
        <v>163320</v>
      </c>
      <c r="G268" s="194">
        <v>161200</v>
      </c>
    </row>
    <row r="269" spans="1:7" ht="24.75" customHeight="1">
      <c r="A269" s="14"/>
      <c r="B269" s="3">
        <v>481</v>
      </c>
      <c r="C269" s="4"/>
      <c r="D269" s="1">
        <v>4112</v>
      </c>
      <c r="E269" s="2" t="s">
        <v>85</v>
      </c>
      <c r="F269" s="386">
        <v>22200</v>
      </c>
      <c r="G269" s="195">
        <v>22300</v>
      </c>
    </row>
    <row r="270" spans="1:12" ht="24.75" customHeight="1">
      <c r="A270" s="14"/>
      <c r="B270" s="3">
        <v>481</v>
      </c>
      <c r="C270" s="4"/>
      <c r="D270" s="1">
        <v>4113</v>
      </c>
      <c r="E270" s="61" t="s">
        <v>136</v>
      </c>
      <c r="F270" s="387">
        <v>58800</v>
      </c>
      <c r="G270" s="196">
        <v>58000</v>
      </c>
      <c r="H270" s="12"/>
      <c r="I270" s="12"/>
      <c r="J270" s="12"/>
      <c r="K270" s="12"/>
      <c r="L270" s="12"/>
    </row>
    <row r="271" spans="1:7" ht="24.75" customHeight="1">
      <c r="A271" s="14"/>
      <c r="B271" s="3">
        <v>481</v>
      </c>
      <c r="C271" s="4"/>
      <c r="D271" s="39">
        <v>4114</v>
      </c>
      <c r="E271" s="4" t="s">
        <v>137</v>
      </c>
      <c r="F271" s="385">
        <v>27480</v>
      </c>
      <c r="G271" s="194">
        <v>26800</v>
      </c>
    </row>
    <row r="272" spans="1:7" ht="24.75" customHeight="1">
      <c r="A272" s="14"/>
      <c r="B272" s="3">
        <v>481</v>
      </c>
      <c r="C272" s="4"/>
      <c r="D272" s="1">
        <v>4115</v>
      </c>
      <c r="E272" s="2" t="s">
        <v>78</v>
      </c>
      <c r="F272" s="385">
        <v>3360</v>
      </c>
      <c r="G272" s="194">
        <v>4100</v>
      </c>
    </row>
    <row r="273" spans="1:7" ht="38.25" customHeight="1">
      <c r="A273" s="14"/>
      <c r="B273" s="39"/>
      <c r="C273" s="46">
        <v>411</v>
      </c>
      <c r="D273" s="77"/>
      <c r="E273" s="40" t="s">
        <v>0</v>
      </c>
      <c r="F273" s="388">
        <f>F268+F269+F270+F271+F272</f>
        <v>275160</v>
      </c>
      <c r="G273" s="188">
        <f>G268+G269+G270+G271+G272</f>
        <v>272400</v>
      </c>
    </row>
    <row r="274" spans="1:7" ht="24.75" customHeight="1">
      <c r="A274" s="14"/>
      <c r="B274" s="3">
        <v>481</v>
      </c>
      <c r="C274" s="4"/>
      <c r="D274" s="1">
        <v>4125</v>
      </c>
      <c r="E274" s="2" t="s">
        <v>88</v>
      </c>
      <c r="F274" s="387">
        <v>12000</v>
      </c>
      <c r="G274" s="196">
        <v>11000</v>
      </c>
    </row>
    <row r="275" spans="1:7" ht="24.75" customHeight="1">
      <c r="A275" s="14"/>
      <c r="B275" s="3">
        <v>481</v>
      </c>
      <c r="C275" s="4"/>
      <c r="D275" s="1">
        <v>4129</v>
      </c>
      <c r="E275" s="2" t="s">
        <v>90</v>
      </c>
      <c r="F275" s="387">
        <v>2000</v>
      </c>
      <c r="G275" s="196">
        <v>500</v>
      </c>
    </row>
    <row r="276" spans="1:7" ht="32.25" customHeight="1">
      <c r="A276" s="14"/>
      <c r="B276" s="39"/>
      <c r="C276" s="46">
        <v>412</v>
      </c>
      <c r="D276" s="77"/>
      <c r="E276" s="64" t="s">
        <v>4</v>
      </c>
      <c r="F276" s="388">
        <f>F274+F275</f>
        <v>14000</v>
      </c>
      <c r="G276" s="188">
        <f>G274+G275</f>
        <v>11500</v>
      </c>
    </row>
    <row r="277" spans="1:7" ht="24.75" customHeight="1">
      <c r="A277" s="14"/>
      <c r="B277" s="3">
        <v>481</v>
      </c>
      <c r="C277" s="46"/>
      <c r="D277" s="1">
        <v>4131</v>
      </c>
      <c r="E277" s="2" t="s">
        <v>5</v>
      </c>
      <c r="F277" s="389">
        <v>5000</v>
      </c>
      <c r="G277" s="197">
        <v>3000</v>
      </c>
    </row>
    <row r="278" spans="1:7" ht="24.75" customHeight="1">
      <c r="A278" s="14"/>
      <c r="B278" s="3">
        <v>481</v>
      </c>
      <c r="C278" s="4"/>
      <c r="D278" s="5">
        <v>4132</v>
      </c>
      <c r="E278" s="2" t="s">
        <v>9</v>
      </c>
      <c r="F278" s="387">
        <v>1000</v>
      </c>
      <c r="G278" s="196">
        <v>1000</v>
      </c>
    </row>
    <row r="279" spans="1:7" ht="24.75" customHeight="1">
      <c r="A279" s="14"/>
      <c r="B279" s="3">
        <v>481</v>
      </c>
      <c r="C279" s="4" t="s">
        <v>163</v>
      </c>
      <c r="D279" s="1">
        <v>4135</v>
      </c>
      <c r="E279" s="2" t="s">
        <v>142</v>
      </c>
      <c r="F279" s="387">
        <v>4000</v>
      </c>
      <c r="G279" s="196">
        <v>3000</v>
      </c>
    </row>
    <row r="280" spans="1:7" ht="24.75" customHeight="1">
      <c r="A280" s="14"/>
      <c r="B280" s="3">
        <v>481</v>
      </c>
      <c r="C280" s="4"/>
      <c r="D280" s="5">
        <v>4139</v>
      </c>
      <c r="E280" s="25" t="s">
        <v>92</v>
      </c>
      <c r="F280" s="389">
        <v>316000</v>
      </c>
      <c r="G280" s="197">
        <v>300000</v>
      </c>
    </row>
    <row r="281" spans="1:7" ht="39" customHeight="1" thickBot="1">
      <c r="A281" s="69"/>
      <c r="B281" s="108"/>
      <c r="C281" s="71">
        <v>413</v>
      </c>
      <c r="D281" s="72"/>
      <c r="E281" s="73" t="s">
        <v>2</v>
      </c>
      <c r="F281" s="390">
        <f>F277+F278+F279+F280</f>
        <v>326000</v>
      </c>
      <c r="G281" s="193">
        <f>G277+G278+G279+G280</f>
        <v>307000</v>
      </c>
    </row>
    <row r="282" spans="1:7" ht="41.25" customHeight="1" thickBot="1" thickTop="1">
      <c r="A282" s="434" t="s">
        <v>110</v>
      </c>
      <c r="B282" s="435"/>
      <c r="C282" s="435"/>
      <c r="D282" s="435"/>
      <c r="E282" s="436"/>
      <c r="F282" s="391">
        <f>F281+F276+F273</f>
        <v>615160</v>
      </c>
      <c r="G282" s="198">
        <f>G281+G276+G273</f>
        <v>590900</v>
      </c>
    </row>
    <row r="283" spans="1:6" ht="12.75" customHeight="1" hidden="1" thickBot="1">
      <c r="A283" s="109"/>
      <c r="B283" s="110"/>
      <c r="C283" s="110"/>
      <c r="D283" s="110"/>
      <c r="E283" s="110"/>
      <c r="F283" s="204"/>
    </row>
    <row r="284" spans="1:6" ht="37.5" customHeight="1">
      <c r="A284" s="109"/>
      <c r="B284" s="110"/>
      <c r="C284" s="110"/>
      <c r="D284" s="110"/>
      <c r="E284" s="110"/>
      <c r="F284" s="204"/>
    </row>
    <row r="285" spans="1:6" ht="31.5" customHeight="1">
      <c r="A285" s="109"/>
      <c r="B285" s="110"/>
      <c r="C285" s="110"/>
      <c r="D285" s="110"/>
      <c r="E285" s="110"/>
      <c r="F285" s="204"/>
    </row>
    <row r="286" spans="1:6" ht="20.25" customHeight="1" thickBot="1">
      <c r="A286" s="109"/>
      <c r="B286" s="110"/>
      <c r="C286" s="110"/>
      <c r="D286" s="110"/>
      <c r="E286" s="110"/>
      <c r="F286" s="204"/>
    </row>
    <row r="287" spans="1:7" ht="19.5" customHeight="1">
      <c r="A287" s="54" t="s">
        <v>65</v>
      </c>
      <c r="B287" s="55" t="s">
        <v>67</v>
      </c>
      <c r="C287" s="54" t="s">
        <v>31</v>
      </c>
      <c r="D287" s="56" t="s">
        <v>31</v>
      </c>
      <c r="E287" s="32" t="s">
        <v>64</v>
      </c>
      <c r="F287" s="354" t="s">
        <v>240</v>
      </c>
      <c r="G287" s="33" t="s">
        <v>242</v>
      </c>
    </row>
    <row r="288" spans="1:7" ht="21" customHeight="1" thickBot="1">
      <c r="A288" s="57" t="s">
        <v>66</v>
      </c>
      <c r="B288" s="58" t="s">
        <v>66</v>
      </c>
      <c r="C288" s="57" t="s">
        <v>66</v>
      </c>
      <c r="D288" s="59" t="s">
        <v>66</v>
      </c>
      <c r="E288" s="36"/>
      <c r="F288" s="379">
        <v>2012</v>
      </c>
      <c r="G288" s="11">
        <v>2012</v>
      </c>
    </row>
    <row r="289" spans="1:7" ht="39" customHeight="1" thickBot="1">
      <c r="A289" s="118">
        <v>8</v>
      </c>
      <c r="B289" s="425" t="s">
        <v>177</v>
      </c>
      <c r="C289" s="441"/>
      <c r="D289" s="441"/>
      <c r="E289" s="441"/>
      <c r="F289" s="441"/>
      <c r="G289" s="353"/>
    </row>
    <row r="290" spans="1:7" ht="27.75" customHeight="1">
      <c r="A290" s="14"/>
      <c r="B290" s="67">
        <v>1091</v>
      </c>
      <c r="C290" s="4"/>
      <c r="D290" s="21">
        <v>4111</v>
      </c>
      <c r="E290" s="25" t="s">
        <v>98</v>
      </c>
      <c r="F290" s="355">
        <v>123000</v>
      </c>
      <c r="G290" s="185">
        <v>116500</v>
      </c>
    </row>
    <row r="291" spans="1:7" ht="27.75" customHeight="1">
      <c r="A291" s="14"/>
      <c r="B291" s="3">
        <v>1091</v>
      </c>
      <c r="C291" s="4"/>
      <c r="D291" s="1">
        <v>4112</v>
      </c>
      <c r="E291" s="2" t="s">
        <v>85</v>
      </c>
      <c r="F291" s="356">
        <v>17000</v>
      </c>
      <c r="G291" s="184">
        <v>15900</v>
      </c>
    </row>
    <row r="292" spans="1:7" ht="27.75" customHeight="1">
      <c r="A292" s="14"/>
      <c r="B292" s="3">
        <v>1091</v>
      </c>
      <c r="C292" s="4"/>
      <c r="D292" s="1">
        <v>4113</v>
      </c>
      <c r="E292" s="61" t="s">
        <v>136</v>
      </c>
      <c r="F292" s="357">
        <v>44000</v>
      </c>
      <c r="G292" s="116">
        <v>42000</v>
      </c>
    </row>
    <row r="293" spans="1:7" ht="27.75" customHeight="1">
      <c r="A293" s="14"/>
      <c r="B293" s="3">
        <v>1091</v>
      </c>
      <c r="C293" s="4"/>
      <c r="D293" s="39">
        <v>4114</v>
      </c>
      <c r="E293" s="4" t="s">
        <v>137</v>
      </c>
      <c r="F293" s="355">
        <v>19000</v>
      </c>
      <c r="G293" s="185">
        <v>20600</v>
      </c>
    </row>
    <row r="294" spans="1:7" ht="27.75" customHeight="1">
      <c r="A294" s="14"/>
      <c r="B294" s="3">
        <v>1091</v>
      </c>
      <c r="C294" s="4"/>
      <c r="D294" s="1">
        <v>4115</v>
      </c>
      <c r="E294" s="2" t="s">
        <v>78</v>
      </c>
      <c r="F294" s="355">
        <v>3100</v>
      </c>
      <c r="G294" s="185">
        <v>3000</v>
      </c>
    </row>
    <row r="295" spans="1:7" ht="27.75" customHeight="1">
      <c r="A295" s="14"/>
      <c r="B295" s="39"/>
      <c r="C295" s="46">
        <v>411</v>
      </c>
      <c r="D295" s="77"/>
      <c r="E295" s="40" t="s">
        <v>0</v>
      </c>
      <c r="F295" s="358">
        <f>F290+F291+F292+F293+F294</f>
        <v>206100</v>
      </c>
      <c r="G295" s="188">
        <f>G290+G291+G292+G293+G294</f>
        <v>198000</v>
      </c>
    </row>
    <row r="296" spans="1:7" ht="27.75" customHeight="1">
      <c r="A296" s="14"/>
      <c r="B296" s="3">
        <v>1091</v>
      </c>
      <c r="C296" s="4"/>
      <c r="D296" s="1">
        <v>4125</v>
      </c>
      <c r="E296" s="2" t="s">
        <v>88</v>
      </c>
      <c r="F296" s="357">
        <v>8400</v>
      </c>
      <c r="G296" s="116">
        <v>8000</v>
      </c>
    </row>
    <row r="297" spans="1:7" ht="27.75" customHeight="1">
      <c r="A297" s="14"/>
      <c r="B297" s="60">
        <v>1091</v>
      </c>
      <c r="C297" s="4"/>
      <c r="D297" s="5">
        <v>4129</v>
      </c>
      <c r="E297" s="23" t="s">
        <v>90</v>
      </c>
      <c r="F297" s="364">
        <v>1000</v>
      </c>
      <c r="G297" s="177">
        <v>500</v>
      </c>
    </row>
    <row r="298" spans="1:7" ht="27.75" customHeight="1">
      <c r="A298" s="14"/>
      <c r="B298" s="1"/>
      <c r="C298" s="46">
        <v>412</v>
      </c>
      <c r="D298" s="77"/>
      <c r="E298" s="64" t="s">
        <v>4</v>
      </c>
      <c r="F298" s="365">
        <f>F296+F297</f>
        <v>9400</v>
      </c>
      <c r="G298" s="148">
        <f>G296+G297</f>
        <v>8500</v>
      </c>
    </row>
    <row r="299" spans="1:7" ht="27.75" customHeight="1">
      <c r="A299" s="14"/>
      <c r="B299" s="67">
        <v>1091</v>
      </c>
      <c r="C299" s="46"/>
      <c r="D299" s="21">
        <v>4131</v>
      </c>
      <c r="E299" s="25" t="s">
        <v>5</v>
      </c>
      <c r="F299" s="355">
        <v>8000</v>
      </c>
      <c r="G299" s="185">
        <v>6500</v>
      </c>
    </row>
    <row r="300" spans="1:7" ht="27.75" customHeight="1">
      <c r="A300" s="14"/>
      <c r="B300" s="3">
        <v>1091</v>
      </c>
      <c r="C300" s="4"/>
      <c r="D300" s="5">
        <v>4132</v>
      </c>
      <c r="E300" s="2" t="s">
        <v>9</v>
      </c>
      <c r="F300" s="357">
        <v>2000</v>
      </c>
      <c r="G300" s="116">
        <v>1000</v>
      </c>
    </row>
    <row r="301" spans="1:7" ht="27.75" customHeight="1">
      <c r="A301" s="14"/>
      <c r="B301" s="3">
        <v>1091</v>
      </c>
      <c r="C301" s="4" t="s">
        <v>163</v>
      </c>
      <c r="D301" s="1">
        <v>4135</v>
      </c>
      <c r="E301" s="2" t="s">
        <v>142</v>
      </c>
      <c r="F301" s="357">
        <v>5000</v>
      </c>
      <c r="G301" s="116">
        <v>3000</v>
      </c>
    </row>
    <row r="302" spans="1:7" ht="27.75" customHeight="1">
      <c r="A302" s="14"/>
      <c r="B302" s="3">
        <v>1091</v>
      </c>
      <c r="C302" s="4"/>
      <c r="D302" s="1">
        <v>4139</v>
      </c>
      <c r="E302" s="25" t="s">
        <v>92</v>
      </c>
      <c r="F302" s="359">
        <v>772000</v>
      </c>
      <c r="G302" s="331">
        <v>620000</v>
      </c>
    </row>
    <row r="303" spans="1:7" ht="27.75" customHeight="1">
      <c r="A303" s="14"/>
      <c r="B303" s="39"/>
      <c r="C303" s="46">
        <v>413</v>
      </c>
      <c r="D303" s="92"/>
      <c r="E303" s="111" t="s">
        <v>2</v>
      </c>
      <c r="F303" s="365">
        <f>F299+F300+F301+F302</f>
        <v>787000</v>
      </c>
      <c r="G303" s="148">
        <f>G299+G300+G301+G302</f>
        <v>630500</v>
      </c>
    </row>
    <row r="304" spans="1:7" ht="27.75" customHeight="1">
      <c r="A304" s="100"/>
      <c r="B304" s="3">
        <v>1091</v>
      </c>
      <c r="C304" s="82"/>
      <c r="D304" s="39">
        <v>4313</v>
      </c>
      <c r="E304" s="112" t="s">
        <v>145</v>
      </c>
      <c r="F304" s="361">
        <v>526600</v>
      </c>
      <c r="G304" s="187">
        <v>526600</v>
      </c>
    </row>
    <row r="305" spans="1:7" s="4" customFormat="1" ht="48" customHeight="1" thickBot="1">
      <c r="A305" s="69"/>
      <c r="B305" s="108"/>
      <c r="C305" s="94">
        <v>431</v>
      </c>
      <c r="D305" s="72"/>
      <c r="E305" s="113" t="s">
        <v>8</v>
      </c>
      <c r="F305" s="362">
        <f>F304</f>
        <v>526600</v>
      </c>
      <c r="G305" s="193">
        <f>G304</f>
        <v>526600</v>
      </c>
    </row>
    <row r="306" spans="1:7" ht="32.25" customHeight="1" thickBot="1" thickTop="1">
      <c r="A306" s="431" t="s">
        <v>18</v>
      </c>
      <c r="B306" s="432"/>
      <c r="C306" s="432"/>
      <c r="D306" s="432"/>
      <c r="E306" s="433"/>
      <c r="F306" s="393">
        <f>F295+F298+F303+F305</f>
        <v>1529100</v>
      </c>
      <c r="G306" s="333">
        <f>G295+G298+G303+G305</f>
        <v>1363600</v>
      </c>
    </row>
    <row r="307" spans="1:7" ht="40.5" customHeight="1" thickBot="1">
      <c r="A307" s="107">
        <v>9</v>
      </c>
      <c r="B307" s="463" t="s">
        <v>179</v>
      </c>
      <c r="C307" s="464"/>
      <c r="D307" s="464"/>
      <c r="E307" s="464"/>
      <c r="F307" s="464"/>
      <c r="G307" s="368"/>
    </row>
    <row r="308" spans="1:7" ht="24.75" customHeight="1">
      <c r="A308" s="14"/>
      <c r="B308" s="67">
        <v>1091</v>
      </c>
      <c r="C308" s="4"/>
      <c r="D308" s="21">
        <v>4111</v>
      </c>
      <c r="E308" s="25" t="s">
        <v>98</v>
      </c>
      <c r="F308" s="394">
        <v>73200</v>
      </c>
      <c r="G308" s="194">
        <v>64800</v>
      </c>
    </row>
    <row r="309" spans="1:7" ht="24.75" customHeight="1">
      <c r="A309" s="14"/>
      <c r="B309" s="3">
        <v>1091</v>
      </c>
      <c r="C309" s="4"/>
      <c r="D309" s="1">
        <v>4112</v>
      </c>
      <c r="E309" s="2" t="s">
        <v>85</v>
      </c>
      <c r="F309" s="395">
        <v>9960</v>
      </c>
      <c r="G309" s="195">
        <v>8900</v>
      </c>
    </row>
    <row r="310" spans="1:7" ht="24.75" customHeight="1">
      <c r="A310" s="14"/>
      <c r="B310" s="3">
        <v>1091</v>
      </c>
      <c r="C310" s="4"/>
      <c r="D310" s="1">
        <v>4113</v>
      </c>
      <c r="E310" s="61" t="s">
        <v>136</v>
      </c>
      <c r="F310" s="396">
        <v>26400</v>
      </c>
      <c r="G310" s="196">
        <v>22000</v>
      </c>
    </row>
    <row r="311" spans="1:7" ht="24.75" customHeight="1">
      <c r="A311" s="14"/>
      <c r="B311" s="3">
        <v>1091</v>
      </c>
      <c r="C311" s="4"/>
      <c r="D311" s="39">
        <v>4114</v>
      </c>
      <c r="E311" s="4" t="s">
        <v>137</v>
      </c>
      <c r="F311" s="394">
        <v>11640</v>
      </c>
      <c r="G311" s="194">
        <v>9800</v>
      </c>
    </row>
    <row r="312" spans="1:7" ht="24.75" customHeight="1">
      <c r="A312" s="14"/>
      <c r="B312" s="3">
        <v>1091</v>
      </c>
      <c r="C312" s="4"/>
      <c r="D312" s="1">
        <v>4115</v>
      </c>
      <c r="E312" s="2" t="s">
        <v>78</v>
      </c>
      <c r="F312" s="394">
        <v>1560</v>
      </c>
      <c r="G312" s="194">
        <v>1500</v>
      </c>
    </row>
    <row r="313" spans="1:7" ht="24.75" customHeight="1">
      <c r="A313" s="14"/>
      <c r="B313" s="39"/>
      <c r="C313" s="46">
        <v>411</v>
      </c>
      <c r="D313" s="77"/>
      <c r="E313" s="40" t="s">
        <v>0</v>
      </c>
      <c r="F313" s="358">
        <f>F308+F309+F310+F311+F312</f>
        <v>122760</v>
      </c>
      <c r="G313" s="188">
        <f>G308+G309+G310+G311+G312</f>
        <v>107000</v>
      </c>
    </row>
    <row r="314" spans="1:7" ht="24.75" customHeight="1">
      <c r="A314" s="14"/>
      <c r="B314" s="3">
        <v>1091</v>
      </c>
      <c r="C314" s="4"/>
      <c r="D314" s="1">
        <v>4125</v>
      </c>
      <c r="E314" s="2" t="s">
        <v>88</v>
      </c>
      <c r="F314" s="396">
        <v>7800</v>
      </c>
      <c r="G314" s="196">
        <v>5650</v>
      </c>
    </row>
    <row r="315" spans="1:7" ht="24.75" customHeight="1">
      <c r="A315" s="14"/>
      <c r="B315" s="3">
        <v>1091</v>
      </c>
      <c r="C315" s="4"/>
      <c r="D315" s="1">
        <v>4129</v>
      </c>
      <c r="E315" s="2" t="s">
        <v>90</v>
      </c>
      <c r="F315" s="396">
        <v>9600</v>
      </c>
      <c r="G315" s="196">
        <v>12400</v>
      </c>
    </row>
    <row r="316" spans="1:7" ht="24.75" customHeight="1">
      <c r="A316" s="84"/>
      <c r="B316" s="1"/>
      <c r="C316" s="89">
        <v>412</v>
      </c>
      <c r="D316" s="77"/>
      <c r="E316" s="64" t="s">
        <v>4</v>
      </c>
      <c r="F316" s="365">
        <f>F314+F315</f>
        <v>17400</v>
      </c>
      <c r="G316" s="148">
        <f>G314+G315</f>
        <v>18050</v>
      </c>
    </row>
    <row r="317" spans="1:7" ht="24.75" customHeight="1">
      <c r="A317" s="14"/>
      <c r="B317" s="3">
        <v>1091</v>
      </c>
      <c r="C317" s="46"/>
      <c r="D317" s="21">
        <v>4131</v>
      </c>
      <c r="E317" s="25" t="s">
        <v>5</v>
      </c>
      <c r="F317" s="397">
        <v>12200</v>
      </c>
      <c r="G317" s="373">
        <v>7000</v>
      </c>
    </row>
    <row r="318" spans="1:7" ht="24.75" customHeight="1">
      <c r="A318" s="14"/>
      <c r="B318" s="3">
        <v>1091</v>
      </c>
      <c r="C318" s="4"/>
      <c r="D318" s="5">
        <v>4132</v>
      </c>
      <c r="E318" s="2" t="s">
        <v>9</v>
      </c>
      <c r="F318" s="397">
        <v>500</v>
      </c>
      <c r="G318" s="373">
        <v>500</v>
      </c>
    </row>
    <row r="319" spans="1:7" ht="24.75" customHeight="1">
      <c r="A319" s="14"/>
      <c r="B319" s="3">
        <v>435</v>
      </c>
      <c r="C319" s="4"/>
      <c r="D319" s="1">
        <v>4134</v>
      </c>
      <c r="E319" s="2" t="s">
        <v>27</v>
      </c>
      <c r="F319" s="397">
        <v>15000</v>
      </c>
      <c r="G319" s="373">
        <v>15000</v>
      </c>
    </row>
    <row r="320" spans="1:7" ht="24.75" customHeight="1">
      <c r="A320" s="14"/>
      <c r="B320" s="3">
        <v>1091</v>
      </c>
      <c r="C320" s="4" t="s">
        <v>163</v>
      </c>
      <c r="D320" s="1">
        <v>4135</v>
      </c>
      <c r="E320" s="2" t="s">
        <v>142</v>
      </c>
      <c r="F320" s="397">
        <v>4000</v>
      </c>
      <c r="G320" s="373">
        <v>3000</v>
      </c>
    </row>
    <row r="321" spans="1:7" ht="24.75" customHeight="1">
      <c r="A321" s="14"/>
      <c r="B321" s="3">
        <v>1091</v>
      </c>
      <c r="C321" s="82"/>
      <c r="D321" s="83">
        <v>4139</v>
      </c>
      <c r="E321" s="2" t="s">
        <v>92</v>
      </c>
      <c r="F321" s="398">
        <v>95500</v>
      </c>
      <c r="G321" s="374">
        <v>95000</v>
      </c>
    </row>
    <row r="322" spans="1:7" ht="24.75" customHeight="1" thickBot="1">
      <c r="A322" s="14"/>
      <c r="B322" s="5"/>
      <c r="C322" s="89">
        <v>413</v>
      </c>
      <c r="D322" s="65"/>
      <c r="E322" s="115" t="s">
        <v>2</v>
      </c>
      <c r="F322" s="399">
        <f>F317+F318+F319+F320+F321</f>
        <v>127200</v>
      </c>
      <c r="G322" s="375">
        <f>G317+G318+G319+G320+G321</f>
        <v>120500</v>
      </c>
    </row>
    <row r="323" spans="1:7" ht="45.75" customHeight="1" thickBot="1" thickTop="1">
      <c r="A323" s="431" t="s">
        <v>19</v>
      </c>
      <c r="B323" s="439"/>
      <c r="C323" s="439"/>
      <c r="D323" s="439"/>
      <c r="E323" s="439"/>
      <c r="F323" s="393">
        <f>F322+F316+F313</f>
        <v>267360</v>
      </c>
      <c r="G323" s="333">
        <f>G322+G316+G313</f>
        <v>245550</v>
      </c>
    </row>
    <row r="324" spans="1:7" ht="16.5" customHeight="1">
      <c r="A324" s="74"/>
      <c r="B324" s="75"/>
      <c r="C324" s="75"/>
      <c r="D324" s="75"/>
      <c r="E324" s="75"/>
      <c r="F324" s="205"/>
      <c r="G324" s="114"/>
    </row>
    <row r="325" spans="1:7" ht="17.25" customHeight="1" thickBot="1">
      <c r="A325" s="74"/>
      <c r="B325" s="75"/>
      <c r="C325" s="75"/>
      <c r="D325" s="75"/>
      <c r="E325" s="75"/>
      <c r="F325" s="205"/>
      <c r="G325" s="179"/>
    </row>
    <row r="326" spans="1:7" ht="17.25" customHeight="1">
      <c r="A326" s="54" t="s">
        <v>65</v>
      </c>
      <c r="B326" s="55" t="s">
        <v>67</v>
      </c>
      <c r="C326" s="54" t="s">
        <v>31</v>
      </c>
      <c r="D326" s="56" t="s">
        <v>31</v>
      </c>
      <c r="E326" s="32" t="s">
        <v>64</v>
      </c>
      <c r="F326" s="354" t="s">
        <v>240</v>
      </c>
      <c r="G326" s="33" t="s">
        <v>242</v>
      </c>
    </row>
    <row r="327" spans="1:7" ht="19.5" customHeight="1" thickBot="1">
      <c r="A327" s="57" t="s">
        <v>66</v>
      </c>
      <c r="B327" s="58" t="s">
        <v>66</v>
      </c>
      <c r="C327" s="57" t="s">
        <v>66</v>
      </c>
      <c r="D327" s="59" t="s">
        <v>66</v>
      </c>
      <c r="E327" s="36"/>
      <c r="F327" s="379">
        <v>2012</v>
      </c>
      <c r="G327" s="11">
        <v>2012</v>
      </c>
    </row>
    <row r="328" spans="1:7" ht="39.75" customHeight="1">
      <c r="A328" s="76">
        <v>10</v>
      </c>
      <c r="B328" s="466" t="s">
        <v>50</v>
      </c>
      <c r="C328" s="467"/>
      <c r="D328" s="467"/>
      <c r="E328" s="467"/>
      <c r="F328" s="467"/>
      <c r="G328" s="402"/>
    </row>
    <row r="329" spans="1:7" ht="25.5" customHeight="1">
      <c r="A329" s="14"/>
      <c r="B329" s="3">
        <v>1011</v>
      </c>
      <c r="C329" s="4"/>
      <c r="D329" s="1">
        <v>4111</v>
      </c>
      <c r="E329" s="2" t="s">
        <v>98</v>
      </c>
      <c r="F329" s="400">
        <v>175200</v>
      </c>
      <c r="G329" s="116">
        <v>181500</v>
      </c>
    </row>
    <row r="330" spans="1:7" ht="21.75" customHeight="1">
      <c r="A330" s="14"/>
      <c r="B330" s="3">
        <v>1011</v>
      </c>
      <c r="C330" s="4"/>
      <c r="D330" s="1">
        <v>4112</v>
      </c>
      <c r="E330" s="2" t="s">
        <v>85</v>
      </c>
      <c r="F330" s="400">
        <v>24000</v>
      </c>
      <c r="G330" s="116">
        <v>24500</v>
      </c>
    </row>
    <row r="331" spans="1:7" ht="24" customHeight="1">
      <c r="A331" s="14"/>
      <c r="B331" s="3">
        <v>1011</v>
      </c>
      <c r="C331" s="4"/>
      <c r="D331" s="1">
        <v>4113</v>
      </c>
      <c r="E331" s="61" t="s">
        <v>136</v>
      </c>
      <c r="F331" s="400">
        <v>63000</v>
      </c>
      <c r="G331" s="116">
        <v>64000</v>
      </c>
    </row>
    <row r="332" spans="1:7" ht="21" customHeight="1">
      <c r="A332" s="14"/>
      <c r="B332" s="3">
        <v>1011</v>
      </c>
      <c r="C332" s="4"/>
      <c r="D332" s="39">
        <v>4114</v>
      </c>
      <c r="E332" s="2" t="s">
        <v>137</v>
      </c>
      <c r="F332" s="400">
        <v>28440</v>
      </c>
      <c r="G332" s="116">
        <v>29000</v>
      </c>
    </row>
    <row r="333" spans="1:7" ht="21" customHeight="1">
      <c r="A333" s="106"/>
      <c r="B333" s="3">
        <v>1011</v>
      </c>
      <c r="C333" s="4"/>
      <c r="D333" s="1">
        <v>4115</v>
      </c>
      <c r="E333" s="2" t="s">
        <v>78</v>
      </c>
      <c r="F333" s="400">
        <v>3720</v>
      </c>
      <c r="G333" s="116">
        <v>3700</v>
      </c>
    </row>
    <row r="334" spans="1:7" ht="22.5" customHeight="1">
      <c r="A334" s="14"/>
      <c r="B334" s="39"/>
      <c r="C334" s="46">
        <v>411</v>
      </c>
      <c r="D334" s="77"/>
      <c r="E334" s="40" t="s">
        <v>0</v>
      </c>
      <c r="F334" s="358">
        <f>F329+F330+F331+F332+F333</f>
        <v>294360</v>
      </c>
      <c r="G334" s="188">
        <f>G329+G330+G331+G332+G333</f>
        <v>302700</v>
      </c>
    </row>
    <row r="335" spans="1:7" ht="19.5" customHeight="1">
      <c r="A335" s="14"/>
      <c r="B335" s="3">
        <v>1011</v>
      </c>
      <c r="C335" s="4"/>
      <c r="D335" s="1">
        <v>4125</v>
      </c>
      <c r="E335" s="2" t="s">
        <v>88</v>
      </c>
      <c r="F335" s="357">
        <v>12600</v>
      </c>
      <c r="G335" s="116">
        <v>13500</v>
      </c>
    </row>
    <row r="336" spans="1:7" ht="19.5" customHeight="1">
      <c r="A336" s="14"/>
      <c r="B336" s="3">
        <v>1011</v>
      </c>
      <c r="C336" s="4"/>
      <c r="D336" s="5">
        <v>4129</v>
      </c>
      <c r="E336" s="23" t="s">
        <v>90</v>
      </c>
      <c r="F336" s="364">
        <v>9480</v>
      </c>
      <c r="G336" s="177">
        <v>9100</v>
      </c>
    </row>
    <row r="337" spans="1:7" ht="21.75" customHeight="1">
      <c r="A337" s="14"/>
      <c r="B337" s="1"/>
      <c r="C337" s="46">
        <v>412</v>
      </c>
      <c r="D337" s="77"/>
      <c r="E337" s="64" t="s">
        <v>4</v>
      </c>
      <c r="F337" s="365">
        <f>F335+F336</f>
        <v>22080</v>
      </c>
      <c r="G337" s="148">
        <f>G335+G336</f>
        <v>22600</v>
      </c>
    </row>
    <row r="338" spans="1:7" ht="21" customHeight="1">
      <c r="A338" s="14"/>
      <c r="B338" s="3">
        <v>1011</v>
      </c>
      <c r="C338" s="4"/>
      <c r="D338" s="21">
        <v>4131</v>
      </c>
      <c r="E338" s="25" t="s">
        <v>5</v>
      </c>
      <c r="F338" s="355">
        <v>47000</v>
      </c>
      <c r="G338" s="185">
        <v>40000</v>
      </c>
    </row>
    <row r="339" spans="1:7" ht="24" customHeight="1">
      <c r="A339" s="14"/>
      <c r="B339" s="3">
        <v>1011</v>
      </c>
      <c r="C339" s="4"/>
      <c r="D339" s="5">
        <v>4132</v>
      </c>
      <c r="E339" s="2" t="s">
        <v>9</v>
      </c>
      <c r="F339" s="357">
        <v>2000</v>
      </c>
      <c r="G339" s="116">
        <v>1000</v>
      </c>
    </row>
    <row r="340" spans="1:7" ht="19.5" customHeight="1">
      <c r="A340" s="14"/>
      <c r="B340" s="3">
        <v>435</v>
      </c>
      <c r="C340" s="4"/>
      <c r="D340" s="1">
        <v>4134</v>
      </c>
      <c r="E340" s="2" t="s">
        <v>27</v>
      </c>
      <c r="F340" s="397">
        <v>37600</v>
      </c>
      <c r="G340" s="373">
        <v>37000</v>
      </c>
    </row>
    <row r="341" spans="1:7" ht="19.5" customHeight="1">
      <c r="A341" s="14"/>
      <c r="B341" s="3">
        <v>1011</v>
      </c>
      <c r="C341" s="4"/>
      <c r="D341" s="1">
        <v>4135</v>
      </c>
      <c r="E341" s="2" t="s">
        <v>142</v>
      </c>
      <c r="F341" s="357">
        <v>4200</v>
      </c>
      <c r="G341" s="116">
        <v>3000</v>
      </c>
    </row>
    <row r="342" spans="1:7" ht="19.5" customHeight="1">
      <c r="A342" s="14"/>
      <c r="B342" s="3">
        <v>1011</v>
      </c>
      <c r="C342" s="4"/>
      <c r="D342" s="1">
        <v>4139</v>
      </c>
      <c r="E342" s="25" t="s">
        <v>92</v>
      </c>
      <c r="F342" s="359">
        <v>66000</v>
      </c>
      <c r="G342" s="331">
        <v>60000</v>
      </c>
    </row>
    <row r="343" spans="1:7" ht="27" customHeight="1">
      <c r="A343" s="14"/>
      <c r="B343" s="21"/>
      <c r="C343" s="46">
        <v>413</v>
      </c>
      <c r="D343" s="99"/>
      <c r="E343" s="92" t="s">
        <v>2</v>
      </c>
      <c r="F343" s="365">
        <f>F338+F339+F341+F342+F340</f>
        <v>156800</v>
      </c>
      <c r="G343" s="148">
        <f>G338+G339+G341+G342+G340</f>
        <v>141000</v>
      </c>
    </row>
    <row r="344" spans="1:7" ht="27" customHeight="1">
      <c r="A344" s="14"/>
      <c r="B344" s="3">
        <v>412</v>
      </c>
      <c r="C344" s="46"/>
      <c r="D344" s="43">
        <v>4142</v>
      </c>
      <c r="E344" s="42" t="s">
        <v>232</v>
      </c>
      <c r="F344" s="360">
        <v>5000</v>
      </c>
      <c r="G344" s="116">
        <v>5000</v>
      </c>
    </row>
    <row r="345" spans="1:7" ht="27" customHeight="1">
      <c r="A345" s="14"/>
      <c r="B345" s="39"/>
      <c r="C345" s="46">
        <v>414</v>
      </c>
      <c r="D345" s="276"/>
      <c r="E345" s="120" t="s">
        <v>144</v>
      </c>
      <c r="F345" s="358">
        <f>F344</f>
        <v>5000</v>
      </c>
      <c r="G345" s="188">
        <f>G344</f>
        <v>5000</v>
      </c>
    </row>
    <row r="346" spans="1:7" ht="17.25" customHeight="1">
      <c r="A346" s="14"/>
      <c r="B346" s="133">
        <v>412</v>
      </c>
      <c r="C346" s="82"/>
      <c r="D346" s="1">
        <v>4181</v>
      </c>
      <c r="E346" s="404" t="s">
        <v>114</v>
      </c>
      <c r="F346" s="357">
        <v>13000</v>
      </c>
      <c r="G346" s="116">
        <v>15000</v>
      </c>
    </row>
    <row r="347" spans="1:7" ht="18" customHeight="1" thickBot="1">
      <c r="A347" s="14"/>
      <c r="B347" s="135"/>
      <c r="C347" s="120">
        <v>418</v>
      </c>
      <c r="D347" s="136"/>
      <c r="E347" s="65" t="s">
        <v>151</v>
      </c>
      <c r="F347" s="362">
        <f>F346</f>
        <v>13000</v>
      </c>
      <c r="G347" s="193">
        <f>G346</f>
        <v>15000</v>
      </c>
    </row>
    <row r="348" spans="1:7" ht="28.5" customHeight="1" thickBot="1" thickTop="1">
      <c r="A348" s="431" t="s">
        <v>20</v>
      </c>
      <c r="B348" s="432"/>
      <c r="C348" s="432"/>
      <c r="D348" s="432"/>
      <c r="E348" s="433"/>
      <c r="F348" s="366">
        <f>F334+F337+F343+F345+F347</f>
        <v>491240</v>
      </c>
      <c r="G348" s="189">
        <f>G334+G337+G343+G345+G347</f>
        <v>486300</v>
      </c>
    </row>
    <row r="349" spans="1:7" ht="43.5" customHeight="1" thickBot="1">
      <c r="A349" s="118">
        <v>11</v>
      </c>
      <c r="B349" s="424" t="s">
        <v>173</v>
      </c>
      <c r="C349" s="425"/>
      <c r="D349" s="425"/>
      <c r="E349" s="425"/>
      <c r="F349" s="425"/>
      <c r="G349" s="368"/>
    </row>
    <row r="350" spans="1:7" ht="24.75" customHeight="1">
      <c r="A350" s="14"/>
      <c r="B350" s="67">
        <v>820</v>
      </c>
      <c r="C350" s="4"/>
      <c r="D350" s="21">
        <v>4111</v>
      </c>
      <c r="E350" s="25" t="s">
        <v>98</v>
      </c>
      <c r="F350" s="355">
        <v>109200</v>
      </c>
      <c r="G350" s="185">
        <v>90500</v>
      </c>
    </row>
    <row r="351" spans="1:7" ht="24.75" customHeight="1">
      <c r="A351" s="14"/>
      <c r="B351" s="3">
        <v>820</v>
      </c>
      <c r="C351" s="4"/>
      <c r="D351" s="1">
        <v>4112</v>
      </c>
      <c r="E351" s="2" t="s">
        <v>85</v>
      </c>
      <c r="F351" s="356">
        <v>15000</v>
      </c>
      <c r="G351" s="184">
        <v>12900</v>
      </c>
    </row>
    <row r="352" spans="1:7" ht="24.75" customHeight="1">
      <c r="A352" s="14"/>
      <c r="B352" s="3">
        <v>820</v>
      </c>
      <c r="C352" s="4"/>
      <c r="D352" s="1">
        <v>4113</v>
      </c>
      <c r="E352" s="61" t="s">
        <v>136</v>
      </c>
      <c r="F352" s="357">
        <v>39240</v>
      </c>
      <c r="G352" s="116">
        <v>33000</v>
      </c>
    </row>
    <row r="353" spans="1:7" ht="24.75" customHeight="1">
      <c r="A353" s="14"/>
      <c r="B353" s="3">
        <v>820</v>
      </c>
      <c r="C353" s="4"/>
      <c r="D353" s="39">
        <v>4114</v>
      </c>
      <c r="E353" s="4" t="s">
        <v>137</v>
      </c>
      <c r="F353" s="355">
        <v>18000</v>
      </c>
      <c r="G353" s="185">
        <v>15000</v>
      </c>
    </row>
    <row r="354" spans="1:7" ht="24.75" customHeight="1">
      <c r="A354" s="106"/>
      <c r="B354" s="3">
        <v>820</v>
      </c>
      <c r="C354" s="4"/>
      <c r="D354" s="1">
        <v>4115</v>
      </c>
      <c r="E354" s="2" t="s">
        <v>78</v>
      </c>
      <c r="F354" s="355">
        <v>2400</v>
      </c>
      <c r="G354" s="185">
        <v>2000</v>
      </c>
    </row>
    <row r="355" spans="1:7" ht="24.75" customHeight="1">
      <c r="A355" s="14"/>
      <c r="B355" s="39"/>
      <c r="C355" s="46">
        <v>411</v>
      </c>
      <c r="D355" s="77"/>
      <c r="E355" s="40" t="s">
        <v>0</v>
      </c>
      <c r="F355" s="358">
        <f>F350+F351+F352+F353+F354</f>
        <v>183840</v>
      </c>
      <c r="G355" s="188">
        <f>G350+G351+G352+G353+G354</f>
        <v>153400</v>
      </c>
    </row>
    <row r="356" spans="1:7" ht="24.75" customHeight="1">
      <c r="A356" s="14"/>
      <c r="B356" s="3">
        <v>820</v>
      </c>
      <c r="C356" s="4"/>
      <c r="D356" s="1">
        <v>4125</v>
      </c>
      <c r="E356" s="2" t="s">
        <v>88</v>
      </c>
      <c r="F356" s="357">
        <v>7200</v>
      </c>
      <c r="G356" s="116">
        <v>5600</v>
      </c>
    </row>
    <row r="357" spans="1:7" ht="24.75" customHeight="1">
      <c r="A357" s="14"/>
      <c r="B357" s="60">
        <v>820</v>
      </c>
      <c r="C357" s="4"/>
      <c r="D357" s="5">
        <v>4129</v>
      </c>
      <c r="E357" s="23" t="s">
        <v>90</v>
      </c>
      <c r="F357" s="364">
        <v>1000</v>
      </c>
      <c r="G357" s="177">
        <v>500</v>
      </c>
    </row>
    <row r="358" spans="1:7" ht="21.75" customHeight="1">
      <c r="A358" s="14"/>
      <c r="B358" s="1"/>
      <c r="C358" s="46">
        <v>412</v>
      </c>
      <c r="D358" s="77"/>
      <c r="E358" s="64" t="s">
        <v>4</v>
      </c>
      <c r="F358" s="365">
        <f>F356+F357</f>
        <v>8200</v>
      </c>
      <c r="G358" s="148">
        <f>G356+G357</f>
        <v>6100</v>
      </c>
    </row>
    <row r="359" spans="1:7" ht="24.75" customHeight="1">
      <c r="A359" s="14"/>
      <c r="B359" s="67">
        <v>820</v>
      </c>
      <c r="C359" s="4"/>
      <c r="D359" s="21">
        <v>4131</v>
      </c>
      <c r="E359" s="25" t="s">
        <v>5</v>
      </c>
      <c r="F359" s="355">
        <v>5000</v>
      </c>
      <c r="G359" s="185">
        <v>3200</v>
      </c>
    </row>
    <row r="360" spans="1:7" ht="24.75" customHeight="1">
      <c r="A360" s="14"/>
      <c r="B360" s="3">
        <v>820</v>
      </c>
      <c r="C360" s="4"/>
      <c r="D360" s="5">
        <v>4132</v>
      </c>
      <c r="E360" s="2" t="s">
        <v>9</v>
      </c>
      <c r="F360" s="357">
        <v>1000</v>
      </c>
      <c r="G360" s="116">
        <v>1000</v>
      </c>
    </row>
    <row r="361" spans="1:7" ht="24.75" customHeight="1">
      <c r="A361" s="14"/>
      <c r="B361" s="3">
        <v>820</v>
      </c>
      <c r="C361" s="4"/>
      <c r="D361" s="1">
        <v>4135</v>
      </c>
      <c r="E361" s="2" t="s">
        <v>142</v>
      </c>
      <c r="F361" s="357">
        <v>5000</v>
      </c>
      <c r="G361" s="116">
        <v>4000</v>
      </c>
    </row>
    <row r="362" spans="1:7" ht="24.75" customHeight="1">
      <c r="A362" s="14"/>
      <c r="B362" s="3">
        <v>820</v>
      </c>
      <c r="C362" s="4"/>
      <c r="D362" s="1">
        <v>4139</v>
      </c>
      <c r="E362" s="25" t="s">
        <v>92</v>
      </c>
      <c r="F362" s="359">
        <v>247500</v>
      </c>
      <c r="G362" s="331">
        <v>220000</v>
      </c>
    </row>
    <row r="363" spans="1:7" ht="24.75" customHeight="1">
      <c r="A363" s="14"/>
      <c r="B363" s="21"/>
      <c r="C363" s="46">
        <v>413</v>
      </c>
      <c r="D363" s="99"/>
      <c r="E363" s="92" t="s">
        <v>2</v>
      </c>
      <c r="F363" s="365">
        <f>F359+F360+F361+F362</f>
        <v>258500</v>
      </c>
      <c r="G363" s="148">
        <f>G359+G360+G361+G362</f>
        <v>228200</v>
      </c>
    </row>
    <row r="364" spans="1:7" ht="24.75" customHeight="1">
      <c r="A364" s="14"/>
      <c r="B364" s="3">
        <v>820</v>
      </c>
      <c r="C364" s="46"/>
      <c r="D364" s="99">
        <v>4311</v>
      </c>
      <c r="E364" s="222" t="s">
        <v>41</v>
      </c>
      <c r="F364" s="357">
        <v>260000</v>
      </c>
      <c r="G364" s="116">
        <v>275000</v>
      </c>
    </row>
    <row r="365" spans="1:7" ht="24.75" customHeight="1">
      <c r="A365" s="100"/>
      <c r="B365" s="80">
        <v>820</v>
      </c>
      <c r="C365" s="4"/>
      <c r="D365" s="21">
        <v>4313</v>
      </c>
      <c r="E365" s="98" t="s">
        <v>145</v>
      </c>
      <c r="F365" s="401">
        <v>90000</v>
      </c>
      <c r="G365" s="228">
        <v>80000</v>
      </c>
    </row>
    <row r="366" spans="1:7" ht="36.75" customHeight="1" thickBot="1">
      <c r="A366" s="14"/>
      <c r="B366" s="5"/>
      <c r="C366" s="46">
        <v>431</v>
      </c>
      <c r="D366" s="89"/>
      <c r="E366" s="117" t="s">
        <v>8</v>
      </c>
      <c r="F366" s="399">
        <f>F364+F365</f>
        <v>350000</v>
      </c>
      <c r="G366" s="375">
        <f>G364+G365</f>
        <v>355000</v>
      </c>
    </row>
    <row r="367" spans="1:7" ht="28.5" customHeight="1" thickBot="1" thickTop="1">
      <c r="A367" s="431" t="s">
        <v>21</v>
      </c>
      <c r="B367" s="432"/>
      <c r="C367" s="432"/>
      <c r="D367" s="432"/>
      <c r="E367" s="433"/>
      <c r="F367" s="366">
        <f>F366+F363+F358+F355</f>
        <v>800540</v>
      </c>
      <c r="G367" s="189">
        <f>G366+G363+G358+G355</f>
        <v>742700</v>
      </c>
    </row>
    <row r="368" spans="1:6" ht="24.75" customHeight="1">
      <c r="A368" s="74"/>
      <c r="B368" s="119"/>
      <c r="C368" s="119"/>
      <c r="D368" s="119"/>
      <c r="E368" s="119"/>
      <c r="F368" s="203"/>
    </row>
    <row r="369" spans="1:7" ht="16.5" customHeight="1" thickBot="1">
      <c r="A369" s="74"/>
      <c r="B369" s="119"/>
      <c r="C369" s="119"/>
      <c r="D369" s="119"/>
      <c r="E369" s="119"/>
      <c r="F369" s="203"/>
      <c r="G369" s="68"/>
    </row>
    <row r="370" spans="1:7" ht="21" customHeight="1">
      <c r="A370" s="54" t="s">
        <v>65</v>
      </c>
      <c r="B370" s="55" t="s">
        <v>67</v>
      </c>
      <c r="C370" s="54" t="s">
        <v>31</v>
      </c>
      <c r="D370" s="56" t="s">
        <v>31</v>
      </c>
      <c r="E370" s="32" t="s">
        <v>64</v>
      </c>
      <c r="F370" s="354" t="s">
        <v>240</v>
      </c>
      <c r="G370" s="33" t="s">
        <v>242</v>
      </c>
    </row>
    <row r="371" spans="1:7" ht="19.5" customHeight="1" thickBot="1">
      <c r="A371" s="57" t="s">
        <v>66</v>
      </c>
      <c r="B371" s="58" t="s">
        <v>66</v>
      </c>
      <c r="C371" s="57" t="s">
        <v>66</v>
      </c>
      <c r="D371" s="59" t="s">
        <v>66</v>
      </c>
      <c r="E371" s="36"/>
      <c r="F371" s="379">
        <v>2012</v>
      </c>
      <c r="G371" s="11">
        <v>2012</v>
      </c>
    </row>
    <row r="372" spans="1:7" ht="41.25" customHeight="1" thickBot="1">
      <c r="A372" s="118">
        <v>12</v>
      </c>
      <c r="B372" s="424" t="s">
        <v>111</v>
      </c>
      <c r="C372" s="441"/>
      <c r="D372" s="441"/>
      <c r="E372" s="441"/>
      <c r="F372" s="441"/>
      <c r="G372" s="353"/>
    </row>
    <row r="373" spans="1:7" ht="24.75" customHeight="1">
      <c r="A373" s="14"/>
      <c r="B373" s="67">
        <v>820</v>
      </c>
      <c r="C373" s="4"/>
      <c r="D373" s="21">
        <v>4111</v>
      </c>
      <c r="E373" s="25" t="s">
        <v>98</v>
      </c>
      <c r="F373" s="355">
        <v>225000</v>
      </c>
      <c r="G373" s="185">
        <v>217500</v>
      </c>
    </row>
    <row r="374" spans="1:7" ht="24.75" customHeight="1">
      <c r="A374" s="14"/>
      <c r="B374" s="3">
        <v>820</v>
      </c>
      <c r="C374" s="4"/>
      <c r="D374" s="1">
        <v>4112</v>
      </c>
      <c r="E374" s="2" t="s">
        <v>85</v>
      </c>
      <c r="F374" s="356">
        <v>30600</v>
      </c>
      <c r="G374" s="184">
        <v>29400</v>
      </c>
    </row>
    <row r="375" spans="1:7" ht="24.75" customHeight="1">
      <c r="A375" s="14"/>
      <c r="B375" s="3">
        <v>820</v>
      </c>
      <c r="C375" s="4"/>
      <c r="D375" s="1">
        <v>4113</v>
      </c>
      <c r="E375" s="61" t="s">
        <v>136</v>
      </c>
      <c r="F375" s="357">
        <v>81000</v>
      </c>
      <c r="G375" s="116">
        <v>78000</v>
      </c>
    </row>
    <row r="376" spans="1:7" ht="24.75" customHeight="1">
      <c r="A376" s="14"/>
      <c r="B376" s="3">
        <v>820</v>
      </c>
      <c r="C376" s="4"/>
      <c r="D376" s="39">
        <v>4114</v>
      </c>
      <c r="E376" s="4" t="s">
        <v>137</v>
      </c>
      <c r="F376" s="355">
        <v>36000</v>
      </c>
      <c r="G376" s="185">
        <v>35200</v>
      </c>
    </row>
    <row r="377" spans="1:7" ht="24.75" customHeight="1">
      <c r="A377" s="14"/>
      <c r="B377" s="3">
        <v>820</v>
      </c>
      <c r="C377" s="4"/>
      <c r="D377" s="1">
        <v>4115</v>
      </c>
      <c r="E377" s="2" t="s">
        <v>78</v>
      </c>
      <c r="F377" s="355">
        <v>4800</v>
      </c>
      <c r="G377" s="185">
        <v>5000</v>
      </c>
    </row>
    <row r="378" spans="1:7" ht="28.5" customHeight="1">
      <c r="A378" s="14"/>
      <c r="B378" s="1"/>
      <c r="C378" s="46">
        <v>411</v>
      </c>
      <c r="D378" s="77"/>
      <c r="E378" s="40" t="s">
        <v>0</v>
      </c>
      <c r="F378" s="358">
        <f>F373+F374+F375+F376+F377</f>
        <v>377400</v>
      </c>
      <c r="G378" s="188">
        <f>G373+G374+G375+G376+G377</f>
        <v>365100</v>
      </c>
    </row>
    <row r="379" spans="1:7" ht="24.75" customHeight="1">
      <c r="A379" s="275"/>
      <c r="B379" s="67">
        <v>820</v>
      </c>
      <c r="C379" s="4"/>
      <c r="D379" s="1">
        <v>4125</v>
      </c>
      <c r="E379" s="2" t="s">
        <v>88</v>
      </c>
      <c r="F379" s="357">
        <v>15600</v>
      </c>
      <c r="G379" s="116">
        <v>15600</v>
      </c>
    </row>
    <row r="380" spans="1:7" ht="24.75" customHeight="1">
      <c r="A380" s="14"/>
      <c r="B380" s="67">
        <v>820</v>
      </c>
      <c r="C380" s="4"/>
      <c r="D380" s="1">
        <v>4129</v>
      </c>
      <c r="E380" s="2" t="s">
        <v>170</v>
      </c>
      <c r="F380" s="355">
        <v>5400</v>
      </c>
      <c r="G380" s="185">
        <v>7900</v>
      </c>
    </row>
    <row r="381" spans="1:7" ht="29.25" customHeight="1">
      <c r="A381" s="14"/>
      <c r="B381" s="1"/>
      <c r="C381" s="46">
        <v>412</v>
      </c>
      <c r="D381" s="77"/>
      <c r="E381" s="64" t="s">
        <v>4</v>
      </c>
      <c r="F381" s="358">
        <f>F379+F380</f>
        <v>21000</v>
      </c>
      <c r="G381" s="188">
        <f>G379+G380</f>
        <v>23500</v>
      </c>
    </row>
    <row r="382" spans="1:7" ht="24.75" customHeight="1">
      <c r="A382" s="14"/>
      <c r="B382" s="67">
        <v>820</v>
      </c>
      <c r="C382" s="46"/>
      <c r="D382" s="1">
        <v>4131</v>
      </c>
      <c r="E382" s="2" t="s">
        <v>5</v>
      </c>
      <c r="F382" s="357">
        <v>8000</v>
      </c>
      <c r="G382" s="116">
        <v>5000</v>
      </c>
    </row>
    <row r="383" spans="1:7" ht="24.75" customHeight="1">
      <c r="A383" s="14"/>
      <c r="B383" s="3">
        <v>820</v>
      </c>
      <c r="C383" s="4"/>
      <c r="D383" s="5">
        <v>4132</v>
      </c>
      <c r="E383" s="2" t="s">
        <v>9</v>
      </c>
      <c r="F383" s="357">
        <v>1000</v>
      </c>
      <c r="G383" s="116">
        <v>1000</v>
      </c>
    </row>
    <row r="384" spans="1:7" ht="24.75" customHeight="1">
      <c r="A384" s="14"/>
      <c r="B384" s="3">
        <v>435</v>
      </c>
      <c r="C384" s="4"/>
      <c r="D384" s="1">
        <v>4134</v>
      </c>
      <c r="E384" s="2" t="s">
        <v>27</v>
      </c>
      <c r="F384" s="357">
        <v>5000</v>
      </c>
      <c r="G384" s="116">
        <v>3500</v>
      </c>
    </row>
    <row r="385" spans="1:7" ht="24.75" customHeight="1">
      <c r="A385" s="14"/>
      <c r="B385" s="3">
        <v>820</v>
      </c>
      <c r="C385" s="4"/>
      <c r="D385" s="1">
        <v>4135</v>
      </c>
      <c r="E385" s="2" t="s">
        <v>142</v>
      </c>
      <c r="F385" s="357">
        <v>4500</v>
      </c>
      <c r="G385" s="116">
        <v>3500</v>
      </c>
    </row>
    <row r="386" spans="1:7" ht="24.75" customHeight="1">
      <c r="A386" s="14"/>
      <c r="B386" s="67">
        <v>820</v>
      </c>
      <c r="C386" s="82"/>
      <c r="D386" s="83">
        <v>4139</v>
      </c>
      <c r="E386" s="2" t="s">
        <v>92</v>
      </c>
      <c r="F386" s="357">
        <v>50000</v>
      </c>
      <c r="G386" s="116">
        <v>40000</v>
      </c>
    </row>
    <row r="387" spans="1:7" ht="33.75" customHeight="1" thickBot="1">
      <c r="A387" s="14"/>
      <c r="B387" s="5"/>
      <c r="C387" s="89">
        <v>413</v>
      </c>
      <c r="D387" s="65"/>
      <c r="E387" s="115" t="s">
        <v>2</v>
      </c>
      <c r="F387" s="399">
        <f>F382+F383+F384+F385+F386</f>
        <v>68500</v>
      </c>
      <c r="G387" s="375">
        <f>G382+G383+G384+G385+G386</f>
        <v>53000</v>
      </c>
    </row>
    <row r="388" spans="1:7" ht="33" customHeight="1" thickBot="1" thickTop="1">
      <c r="A388" s="431" t="s">
        <v>22</v>
      </c>
      <c r="B388" s="432"/>
      <c r="C388" s="432"/>
      <c r="D388" s="432"/>
      <c r="E388" s="433"/>
      <c r="F388" s="403">
        <f>F387+F381+F378</f>
        <v>466900</v>
      </c>
      <c r="G388" s="201">
        <f>G387+G381+G378</f>
        <v>441600</v>
      </c>
    </row>
    <row r="389" spans="1:7" ht="45.75" customHeight="1" thickBot="1">
      <c r="A389" s="118">
        <v>13</v>
      </c>
      <c r="B389" s="425" t="s">
        <v>165</v>
      </c>
      <c r="C389" s="441"/>
      <c r="D389" s="441"/>
      <c r="E389" s="441"/>
      <c r="F389" s="441"/>
      <c r="G389" s="368"/>
    </row>
    <row r="390" spans="1:7" ht="24.75" customHeight="1">
      <c r="A390" s="14"/>
      <c r="B390" s="67">
        <v>820</v>
      </c>
      <c r="C390" s="4"/>
      <c r="D390" s="21">
        <v>4111</v>
      </c>
      <c r="E390" s="25" t="s">
        <v>98</v>
      </c>
      <c r="F390" s="355">
        <v>195600</v>
      </c>
      <c r="G390" s="185">
        <v>187500</v>
      </c>
    </row>
    <row r="391" spans="1:7" ht="24.75" customHeight="1">
      <c r="A391" s="14"/>
      <c r="B391" s="67">
        <v>820</v>
      </c>
      <c r="C391" s="4"/>
      <c r="D391" s="1">
        <v>4112</v>
      </c>
      <c r="E391" s="2" t="s">
        <v>85</v>
      </c>
      <c r="F391" s="356">
        <v>26400</v>
      </c>
      <c r="G391" s="184">
        <v>25500</v>
      </c>
    </row>
    <row r="392" spans="1:7" ht="24.75" customHeight="1">
      <c r="A392" s="14"/>
      <c r="B392" s="67">
        <v>820</v>
      </c>
      <c r="C392" s="4"/>
      <c r="D392" s="1">
        <v>4113</v>
      </c>
      <c r="E392" s="61" t="s">
        <v>136</v>
      </c>
      <c r="F392" s="357">
        <v>70800</v>
      </c>
      <c r="G392" s="116">
        <v>66800</v>
      </c>
    </row>
    <row r="393" spans="1:7" ht="24.75" customHeight="1">
      <c r="A393" s="14"/>
      <c r="B393" s="67">
        <v>820</v>
      </c>
      <c r="C393" s="4"/>
      <c r="D393" s="39">
        <v>4114</v>
      </c>
      <c r="E393" s="4" t="s">
        <v>137</v>
      </c>
      <c r="F393" s="355">
        <v>31800</v>
      </c>
      <c r="G393" s="185">
        <v>30500</v>
      </c>
    </row>
    <row r="394" spans="1:7" ht="24.75" customHeight="1">
      <c r="A394" s="14"/>
      <c r="B394" s="67">
        <v>820</v>
      </c>
      <c r="C394" s="4"/>
      <c r="D394" s="1">
        <v>4115</v>
      </c>
      <c r="E394" s="2" t="s">
        <v>78</v>
      </c>
      <c r="F394" s="355">
        <v>4200</v>
      </c>
      <c r="G394" s="185">
        <v>4100</v>
      </c>
    </row>
    <row r="395" spans="1:7" ht="24.75" customHeight="1">
      <c r="A395" s="14"/>
      <c r="B395" s="1"/>
      <c r="C395" s="46">
        <v>411</v>
      </c>
      <c r="D395" s="77"/>
      <c r="E395" s="40" t="s">
        <v>0</v>
      </c>
      <c r="F395" s="358">
        <f>F390+F391+F392+F393+F394</f>
        <v>328800</v>
      </c>
      <c r="G395" s="188">
        <f>G390+G391+G392+G393+G394</f>
        <v>314400</v>
      </c>
    </row>
    <row r="396" spans="1:7" ht="24.75" customHeight="1">
      <c r="A396" s="14"/>
      <c r="B396" s="3">
        <v>820</v>
      </c>
      <c r="C396" s="4"/>
      <c r="D396" s="1">
        <v>4125</v>
      </c>
      <c r="E396" s="2" t="s">
        <v>88</v>
      </c>
      <c r="F396" s="357">
        <v>15600</v>
      </c>
      <c r="G396" s="116">
        <v>15000</v>
      </c>
    </row>
    <row r="397" spans="1:7" ht="24.75" customHeight="1">
      <c r="A397" s="14"/>
      <c r="B397" s="60">
        <v>820</v>
      </c>
      <c r="C397" s="4"/>
      <c r="D397" s="5">
        <v>4129</v>
      </c>
      <c r="E397" s="23" t="s">
        <v>170</v>
      </c>
      <c r="F397" s="364">
        <v>5400</v>
      </c>
      <c r="G397" s="177">
        <v>8400</v>
      </c>
    </row>
    <row r="398" spans="1:7" ht="24.75" customHeight="1">
      <c r="A398" s="14"/>
      <c r="B398" s="1"/>
      <c r="C398" s="46">
        <v>412</v>
      </c>
      <c r="D398" s="77"/>
      <c r="E398" s="64" t="s">
        <v>4</v>
      </c>
      <c r="F398" s="365">
        <f>F396+F397</f>
        <v>21000</v>
      </c>
      <c r="G398" s="148">
        <f>G396+G397</f>
        <v>23400</v>
      </c>
    </row>
    <row r="399" spans="1:7" ht="24.75" customHeight="1">
      <c r="A399" s="14"/>
      <c r="B399" s="67">
        <v>820</v>
      </c>
      <c r="C399" s="46"/>
      <c r="D399" s="21">
        <v>4131</v>
      </c>
      <c r="E399" s="25" t="s">
        <v>5</v>
      </c>
      <c r="F399" s="355">
        <v>6500</v>
      </c>
      <c r="G399" s="185">
        <v>4000</v>
      </c>
    </row>
    <row r="400" spans="1:7" ht="24.75" customHeight="1">
      <c r="A400" s="14"/>
      <c r="B400" s="3">
        <v>820</v>
      </c>
      <c r="C400" s="4"/>
      <c r="D400" s="5">
        <v>4132</v>
      </c>
      <c r="E400" s="2" t="s">
        <v>9</v>
      </c>
      <c r="F400" s="355">
        <v>2000</v>
      </c>
      <c r="G400" s="185">
        <v>1500</v>
      </c>
    </row>
    <row r="401" spans="1:7" ht="24.75" customHeight="1">
      <c r="A401" s="14"/>
      <c r="B401" s="3">
        <v>820</v>
      </c>
      <c r="C401" s="4"/>
      <c r="D401" s="1">
        <v>4135</v>
      </c>
      <c r="E401" s="2" t="s">
        <v>142</v>
      </c>
      <c r="F401" s="355">
        <v>4000</v>
      </c>
      <c r="G401" s="185">
        <v>2500</v>
      </c>
    </row>
    <row r="402" spans="1:7" ht="24.75" customHeight="1">
      <c r="A402" s="14"/>
      <c r="B402" s="3">
        <v>820</v>
      </c>
      <c r="C402" s="82"/>
      <c r="D402" s="83">
        <v>4139</v>
      </c>
      <c r="E402" s="2" t="s">
        <v>92</v>
      </c>
      <c r="F402" s="357">
        <v>55000</v>
      </c>
      <c r="G402" s="116">
        <v>15000</v>
      </c>
    </row>
    <row r="403" spans="1:7" ht="24.75" customHeight="1">
      <c r="A403" s="84"/>
      <c r="B403" s="1"/>
      <c r="C403" s="89">
        <v>413</v>
      </c>
      <c r="D403" s="92"/>
      <c r="E403" s="111" t="s">
        <v>2</v>
      </c>
      <c r="F403" s="365">
        <f>F399+F400+F401+F402</f>
        <v>67500</v>
      </c>
      <c r="G403" s="148">
        <f>G399+G400+G401+G402</f>
        <v>23000</v>
      </c>
    </row>
    <row r="404" spans="1:7" ht="24" customHeight="1">
      <c r="A404" s="14"/>
      <c r="B404" s="405">
        <v>412</v>
      </c>
      <c r="C404" s="82"/>
      <c r="D404" s="21">
        <v>4181</v>
      </c>
      <c r="E404" s="134" t="s">
        <v>114</v>
      </c>
      <c r="F404" s="355">
        <v>3000</v>
      </c>
      <c r="G404" s="185">
        <v>4000</v>
      </c>
    </row>
    <row r="405" spans="1:7" ht="27.75" customHeight="1" thickBot="1">
      <c r="A405" s="14"/>
      <c r="B405" s="135"/>
      <c r="C405" s="120">
        <v>418</v>
      </c>
      <c r="D405" s="136"/>
      <c r="E405" s="65" t="s">
        <v>151</v>
      </c>
      <c r="F405" s="362">
        <f>F404</f>
        <v>3000</v>
      </c>
      <c r="G405" s="193">
        <f>G404</f>
        <v>4000</v>
      </c>
    </row>
    <row r="406" spans="1:7" ht="39.75" customHeight="1" thickBot="1" thickTop="1">
      <c r="A406" s="431" t="s">
        <v>23</v>
      </c>
      <c r="B406" s="432"/>
      <c r="C406" s="432"/>
      <c r="D406" s="432"/>
      <c r="E406" s="433"/>
      <c r="F406" s="363">
        <f>F403+F398+F395+F405</f>
        <v>420300</v>
      </c>
      <c r="G406" s="201">
        <f>G403+G398+G395+G405</f>
        <v>364800</v>
      </c>
    </row>
    <row r="407" spans="1:6" ht="39.75" customHeight="1">
      <c r="A407" s="74"/>
      <c r="B407" s="119"/>
      <c r="C407" s="119"/>
      <c r="D407" s="119"/>
      <c r="E407" s="119"/>
      <c r="F407" s="183"/>
    </row>
    <row r="408" spans="1:6" ht="41.25" customHeight="1" thickBot="1">
      <c r="A408" s="74"/>
      <c r="B408" s="119"/>
      <c r="C408" s="119"/>
      <c r="D408" s="119"/>
      <c r="E408" s="119"/>
      <c r="F408" s="183"/>
    </row>
    <row r="409" spans="1:7" ht="23.25" customHeight="1">
      <c r="A409" s="54" t="s">
        <v>65</v>
      </c>
      <c r="B409" s="55" t="s">
        <v>67</v>
      </c>
      <c r="C409" s="54" t="s">
        <v>31</v>
      </c>
      <c r="D409" s="56" t="s">
        <v>31</v>
      </c>
      <c r="E409" s="32" t="s">
        <v>64</v>
      </c>
      <c r="F409" s="354" t="s">
        <v>240</v>
      </c>
      <c r="G409" s="33" t="s">
        <v>242</v>
      </c>
    </row>
    <row r="410" spans="1:7" ht="19.5" customHeight="1" thickBot="1">
      <c r="A410" s="57" t="s">
        <v>66</v>
      </c>
      <c r="B410" s="58" t="s">
        <v>66</v>
      </c>
      <c r="C410" s="57" t="s">
        <v>66</v>
      </c>
      <c r="D410" s="59" t="s">
        <v>66</v>
      </c>
      <c r="E410" s="36"/>
      <c r="F410" s="379">
        <v>2012</v>
      </c>
      <c r="G410" s="11">
        <v>2012</v>
      </c>
    </row>
    <row r="411" spans="1:7" ht="27" customHeight="1" thickBot="1" thickTop="1">
      <c r="A411" s="180">
        <v>14</v>
      </c>
      <c r="B411" s="422" t="s">
        <v>166</v>
      </c>
      <c r="C411" s="423"/>
      <c r="D411" s="423"/>
      <c r="E411" s="423"/>
      <c r="F411" s="423"/>
      <c r="G411" s="353"/>
    </row>
    <row r="412" spans="1:7" ht="27.75" customHeight="1">
      <c r="A412" s="14"/>
      <c r="B412" s="67">
        <v>820</v>
      </c>
      <c r="C412" s="4"/>
      <c r="D412" s="21">
        <v>4111</v>
      </c>
      <c r="E412" s="25" t="s">
        <v>98</v>
      </c>
      <c r="F412" s="355">
        <v>234600</v>
      </c>
      <c r="G412" s="185">
        <v>257000</v>
      </c>
    </row>
    <row r="413" spans="1:7" ht="27.75" customHeight="1">
      <c r="A413" s="14"/>
      <c r="B413" s="67">
        <v>820</v>
      </c>
      <c r="C413" s="4"/>
      <c r="D413" s="1">
        <v>4112</v>
      </c>
      <c r="E413" s="2" t="s">
        <v>85</v>
      </c>
      <c r="F413" s="356">
        <v>31800</v>
      </c>
      <c r="G413" s="184">
        <v>34500</v>
      </c>
    </row>
    <row r="414" spans="1:7" ht="27.75" customHeight="1">
      <c r="A414" s="14"/>
      <c r="B414" s="67">
        <v>820</v>
      </c>
      <c r="C414" s="4"/>
      <c r="D414" s="1">
        <v>4113</v>
      </c>
      <c r="E414" s="61" t="s">
        <v>136</v>
      </c>
      <c r="F414" s="357">
        <v>84000</v>
      </c>
      <c r="G414" s="116">
        <v>92000</v>
      </c>
    </row>
    <row r="415" spans="1:7" ht="27.75" customHeight="1">
      <c r="A415" s="14"/>
      <c r="B415" s="67">
        <v>820</v>
      </c>
      <c r="C415" s="4"/>
      <c r="D415" s="39">
        <v>4114</v>
      </c>
      <c r="E415" s="4" t="s">
        <v>137</v>
      </c>
      <c r="F415" s="355">
        <v>37800</v>
      </c>
      <c r="G415" s="185">
        <v>41000</v>
      </c>
    </row>
    <row r="416" spans="1:7" ht="27.75" customHeight="1">
      <c r="A416" s="14"/>
      <c r="B416" s="67">
        <v>820</v>
      </c>
      <c r="C416" s="4"/>
      <c r="D416" s="1">
        <v>4115</v>
      </c>
      <c r="E416" s="2" t="s">
        <v>78</v>
      </c>
      <c r="F416" s="355">
        <v>4800</v>
      </c>
      <c r="G416" s="185">
        <v>6000</v>
      </c>
    </row>
    <row r="417" spans="1:7" ht="24.75" customHeight="1">
      <c r="A417" s="14"/>
      <c r="B417" s="1"/>
      <c r="C417" s="46">
        <v>411</v>
      </c>
      <c r="D417" s="77"/>
      <c r="E417" s="40" t="s">
        <v>0</v>
      </c>
      <c r="F417" s="358">
        <f>F412+F413+F414+F415+F416</f>
        <v>393000</v>
      </c>
      <c r="G417" s="188">
        <f>G412+G413+G414+G415+G416</f>
        <v>430500</v>
      </c>
    </row>
    <row r="418" spans="1:7" ht="27.75" customHeight="1">
      <c r="A418" s="14"/>
      <c r="B418" s="67">
        <v>820</v>
      </c>
      <c r="C418" s="4"/>
      <c r="D418" s="1">
        <v>4125</v>
      </c>
      <c r="E418" s="2" t="s">
        <v>88</v>
      </c>
      <c r="F418" s="357">
        <v>16800</v>
      </c>
      <c r="G418" s="116">
        <v>18400</v>
      </c>
    </row>
    <row r="419" spans="1:7" ht="27.75" customHeight="1">
      <c r="A419" s="14"/>
      <c r="B419" s="67">
        <v>820</v>
      </c>
      <c r="C419" s="4"/>
      <c r="D419" s="1">
        <v>4129</v>
      </c>
      <c r="E419" s="2" t="s">
        <v>170</v>
      </c>
      <c r="F419" s="357">
        <v>6600</v>
      </c>
      <c r="G419" s="116">
        <v>7300</v>
      </c>
    </row>
    <row r="420" spans="1:7" ht="24" customHeight="1">
      <c r="A420" s="14"/>
      <c r="B420" s="1"/>
      <c r="C420" s="46">
        <v>412</v>
      </c>
      <c r="D420" s="77"/>
      <c r="E420" s="64" t="s">
        <v>4</v>
      </c>
      <c r="F420" s="358">
        <f>F418+F419</f>
        <v>23400</v>
      </c>
      <c r="G420" s="188">
        <f>G418+G419</f>
        <v>25700</v>
      </c>
    </row>
    <row r="421" spans="1:7" ht="27.75" customHeight="1">
      <c r="A421" s="14"/>
      <c r="B421" s="3">
        <v>820</v>
      </c>
      <c r="C421" s="46"/>
      <c r="D421" s="1">
        <v>4131</v>
      </c>
      <c r="E421" s="2" t="s">
        <v>5</v>
      </c>
      <c r="F421" s="357">
        <v>27060</v>
      </c>
      <c r="G421" s="116">
        <v>18000</v>
      </c>
    </row>
    <row r="422" spans="1:7" ht="27.75" customHeight="1">
      <c r="A422" s="14"/>
      <c r="B422" s="3">
        <v>820</v>
      </c>
      <c r="C422" s="4"/>
      <c r="D422" s="5">
        <v>4132</v>
      </c>
      <c r="E422" s="2" t="s">
        <v>9</v>
      </c>
      <c r="F422" s="357">
        <v>7000</v>
      </c>
      <c r="G422" s="116">
        <v>7000</v>
      </c>
    </row>
    <row r="423" spans="1:7" ht="27.75" customHeight="1">
      <c r="A423" s="14"/>
      <c r="B423" s="3">
        <v>820</v>
      </c>
      <c r="C423" s="4"/>
      <c r="D423" s="1">
        <v>4135</v>
      </c>
      <c r="E423" s="2" t="s">
        <v>142</v>
      </c>
      <c r="F423" s="357">
        <v>4000</v>
      </c>
      <c r="G423" s="116">
        <v>3500</v>
      </c>
    </row>
    <row r="424" spans="1:7" ht="27.75" customHeight="1">
      <c r="A424" s="14"/>
      <c r="B424" s="3">
        <v>820</v>
      </c>
      <c r="C424" s="82"/>
      <c r="D424" s="86">
        <v>4139</v>
      </c>
      <c r="E424" s="2" t="s">
        <v>92</v>
      </c>
      <c r="F424" s="357">
        <v>101500</v>
      </c>
      <c r="G424" s="116">
        <v>90000</v>
      </c>
    </row>
    <row r="425" spans="1:7" ht="27.75" customHeight="1" thickBot="1">
      <c r="A425" s="14"/>
      <c r="B425" s="39"/>
      <c r="C425" s="89">
        <v>413</v>
      </c>
      <c r="D425" s="65"/>
      <c r="E425" s="115" t="s">
        <v>2</v>
      </c>
      <c r="F425" s="399">
        <f>F421+F422+F423+F424</f>
        <v>139560</v>
      </c>
      <c r="G425" s="375">
        <f>G421+G422+G423+G424</f>
        <v>118500</v>
      </c>
    </row>
    <row r="426" spans="1:7" ht="33.75" customHeight="1" thickBot="1" thickTop="1">
      <c r="A426" s="431" t="s">
        <v>51</v>
      </c>
      <c r="B426" s="439"/>
      <c r="C426" s="439"/>
      <c r="D426" s="439"/>
      <c r="E426" s="440"/>
      <c r="F426" s="403">
        <f>F425+F420+F417</f>
        <v>555960</v>
      </c>
      <c r="G426" s="201">
        <f>G425+G420+G417</f>
        <v>574700</v>
      </c>
    </row>
    <row r="427" spans="1:7" ht="38.25" customHeight="1" thickBot="1">
      <c r="A427" s="118">
        <v>15</v>
      </c>
      <c r="B427" s="424" t="s">
        <v>124</v>
      </c>
      <c r="C427" s="469"/>
      <c r="D427" s="469"/>
      <c r="E427" s="469"/>
      <c r="F427" s="469"/>
      <c r="G427" s="368"/>
    </row>
    <row r="428" spans="1:7" ht="27.75" customHeight="1">
      <c r="A428" s="14"/>
      <c r="B428" s="67">
        <v>820</v>
      </c>
      <c r="C428" s="4"/>
      <c r="D428" s="21">
        <v>4111</v>
      </c>
      <c r="E428" s="25" t="s">
        <v>98</v>
      </c>
      <c r="F428" s="355">
        <v>248280</v>
      </c>
      <c r="G428" s="185">
        <v>234500</v>
      </c>
    </row>
    <row r="429" spans="1:7" ht="27.75" customHeight="1">
      <c r="A429" s="14"/>
      <c r="B429" s="67">
        <v>820</v>
      </c>
      <c r="C429" s="4"/>
      <c r="D429" s="1">
        <v>4112</v>
      </c>
      <c r="E429" s="2" t="s">
        <v>85</v>
      </c>
      <c r="F429" s="356">
        <v>33600</v>
      </c>
      <c r="G429" s="184">
        <v>32000</v>
      </c>
    </row>
    <row r="430" spans="1:7" ht="27.75" customHeight="1">
      <c r="A430" s="14"/>
      <c r="B430" s="67">
        <v>820</v>
      </c>
      <c r="C430" s="4"/>
      <c r="D430" s="1">
        <v>4113</v>
      </c>
      <c r="E430" s="61" t="s">
        <v>136</v>
      </c>
      <c r="F430" s="357">
        <v>88800</v>
      </c>
      <c r="G430" s="116">
        <v>85000</v>
      </c>
    </row>
    <row r="431" spans="1:7" ht="27.75" customHeight="1">
      <c r="A431" s="14"/>
      <c r="B431" s="67">
        <v>820</v>
      </c>
      <c r="C431" s="4"/>
      <c r="D431" s="39">
        <v>4114</v>
      </c>
      <c r="E431" s="4" t="s">
        <v>137</v>
      </c>
      <c r="F431" s="355">
        <v>39600</v>
      </c>
      <c r="G431" s="185">
        <v>38500</v>
      </c>
    </row>
    <row r="432" spans="1:7" ht="27.75" customHeight="1">
      <c r="A432" s="14"/>
      <c r="B432" s="67">
        <v>820</v>
      </c>
      <c r="C432" s="4"/>
      <c r="D432" s="1">
        <v>4115</v>
      </c>
      <c r="E432" s="2" t="s">
        <v>78</v>
      </c>
      <c r="F432" s="355">
        <v>5400</v>
      </c>
      <c r="G432" s="185">
        <v>5500</v>
      </c>
    </row>
    <row r="433" spans="1:7" ht="23.25" customHeight="1">
      <c r="A433" s="14"/>
      <c r="B433" s="39"/>
      <c r="C433" s="46">
        <v>411</v>
      </c>
      <c r="D433" s="77"/>
      <c r="E433" s="40" t="s">
        <v>0</v>
      </c>
      <c r="F433" s="358">
        <f>F428+F429+F430+F431+F432</f>
        <v>415680</v>
      </c>
      <c r="G433" s="188">
        <f>G428+G429+G430+G431+G432</f>
        <v>395500</v>
      </c>
    </row>
    <row r="434" spans="1:7" ht="27.75" customHeight="1">
      <c r="A434" s="14"/>
      <c r="B434" s="67">
        <v>820</v>
      </c>
      <c r="C434" s="4"/>
      <c r="D434" s="1">
        <v>4125</v>
      </c>
      <c r="E434" s="2" t="s">
        <v>88</v>
      </c>
      <c r="F434" s="357">
        <v>20400</v>
      </c>
      <c r="G434" s="116">
        <v>20300</v>
      </c>
    </row>
    <row r="435" spans="1:7" ht="27.75" customHeight="1">
      <c r="A435" s="14"/>
      <c r="B435" s="80">
        <v>820</v>
      </c>
      <c r="C435" s="4"/>
      <c r="D435" s="5">
        <v>4129</v>
      </c>
      <c r="E435" s="23" t="s">
        <v>170</v>
      </c>
      <c r="F435" s="357">
        <v>10200</v>
      </c>
      <c r="G435" s="116">
        <v>9200</v>
      </c>
    </row>
    <row r="436" spans="1:7" ht="27.75" customHeight="1">
      <c r="A436" s="14"/>
      <c r="B436" s="1"/>
      <c r="C436" s="46">
        <v>412</v>
      </c>
      <c r="D436" s="77"/>
      <c r="E436" s="64" t="s">
        <v>4</v>
      </c>
      <c r="F436" s="365">
        <f>F434+F435</f>
        <v>30600</v>
      </c>
      <c r="G436" s="148">
        <f>G434+G435</f>
        <v>29500</v>
      </c>
    </row>
    <row r="437" spans="1:7" ht="24.75" customHeight="1">
      <c r="A437" s="14"/>
      <c r="B437" s="67">
        <v>820</v>
      </c>
      <c r="C437" s="46"/>
      <c r="D437" s="21">
        <v>4131</v>
      </c>
      <c r="E437" s="25" t="s">
        <v>5</v>
      </c>
      <c r="F437" s="355">
        <v>12700</v>
      </c>
      <c r="G437" s="185">
        <v>11000</v>
      </c>
    </row>
    <row r="438" spans="1:7" ht="27.75" customHeight="1">
      <c r="A438" s="14"/>
      <c r="B438" s="3">
        <v>820</v>
      </c>
      <c r="C438" s="4"/>
      <c r="D438" s="5">
        <v>4132</v>
      </c>
      <c r="E438" s="2" t="s">
        <v>9</v>
      </c>
      <c r="F438" s="355">
        <v>1000</v>
      </c>
      <c r="G438" s="185">
        <v>500</v>
      </c>
    </row>
    <row r="439" spans="1:7" ht="27.75" customHeight="1">
      <c r="A439" s="14"/>
      <c r="B439" s="3">
        <v>435</v>
      </c>
      <c r="C439" s="4"/>
      <c r="D439" s="1">
        <v>4134</v>
      </c>
      <c r="E439" s="2" t="s">
        <v>27</v>
      </c>
      <c r="F439" s="355">
        <v>27000</v>
      </c>
      <c r="G439" s="185">
        <v>19000</v>
      </c>
    </row>
    <row r="440" spans="1:7" ht="27.75" customHeight="1">
      <c r="A440" s="14"/>
      <c r="B440" s="3">
        <v>820</v>
      </c>
      <c r="C440" s="4"/>
      <c r="D440" s="1">
        <v>4135</v>
      </c>
      <c r="E440" s="2" t="s">
        <v>142</v>
      </c>
      <c r="F440" s="355">
        <v>4000</v>
      </c>
      <c r="G440" s="185">
        <v>3800</v>
      </c>
    </row>
    <row r="441" spans="1:7" ht="27.75" customHeight="1">
      <c r="A441" s="14"/>
      <c r="B441" s="3">
        <v>820</v>
      </c>
      <c r="C441" s="82"/>
      <c r="D441" s="86">
        <v>4139</v>
      </c>
      <c r="E441" s="2" t="s">
        <v>92</v>
      </c>
      <c r="F441" s="359">
        <v>65600</v>
      </c>
      <c r="G441" s="331">
        <v>60000</v>
      </c>
    </row>
    <row r="442" spans="1:7" ht="27.75" customHeight="1">
      <c r="A442" s="14"/>
      <c r="B442" s="3"/>
      <c r="C442" s="89">
        <v>413</v>
      </c>
      <c r="D442" s="92"/>
      <c r="E442" s="64" t="s">
        <v>2</v>
      </c>
      <c r="F442" s="365">
        <f>F437+F438+F439+F440+F441</f>
        <v>110300</v>
      </c>
      <c r="G442" s="148">
        <f>G437+G438+G439+G440+G441</f>
        <v>94300</v>
      </c>
    </row>
    <row r="443" spans="1:7" ht="24" customHeight="1">
      <c r="A443" s="14"/>
      <c r="B443" s="405">
        <v>412</v>
      </c>
      <c r="C443" s="82"/>
      <c r="D443" s="21">
        <v>4181</v>
      </c>
      <c r="E443" s="134" t="s">
        <v>114</v>
      </c>
      <c r="F443" s="355">
        <v>7800</v>
      </c>
      <c r="G443" s="185">
        <v>8500</v>
      </c>
    </row>
    <row r="444" spans="1:7" ht="27.75" customHeight="1" thickBot="1">
      <c r="A444" s="14"/>
      <c r="B444" s="135"/>
      <c r="C444" s="120">
        <v>418</v>
      </c>
      <c r="D444" s="136"/>
      <c r="E444" s="65" t="s">
        <v>151</v>
      </c>
      <c r="F444" s="362">
        <f>F443</f>
        <v>7800</v>
      </c>
      <c r="G444" s="193">
        <f>G443</f>
        <v>8500</v>
      </c>
    </row>
    <row r="445" spans="1:7" ht="28.5" customHeight="1" thickBot="1" thickTop="1">
      <c r="A445" s="431" t="s">
        <v>52</v>
      </c>
      <c r="B445" s="439"/>
      <c r="C445" s="439"/>
      <c r="D445" s="439"/>
      <c r="E445" s="440"/>
      <c r="F445" s="363">
        <f>F442+F436+F433+F444</f>
        <v>564380</v>
      </c>
      <c r="G445" s="201">
        <f>G442+G436+G433+G444</f>
        <v>527800</v>
      </c>
    </row>
    <row r="446" spans="1:6" ht="17.25" customHeight="1">
      <c r="A446" s="74"/>
      <c r="B446" s="75"/>
      <c r="C446" s="75"/>
      <c r="D446" s="75"/>
      <c r="E446" s="75"/>
      <c r="F446" s="183"/>
    </row>
    <row r="447" spans="1:6" ht="15.75" customHeight="1" thickBot="1">
      <c r="A447" s="74"/>
      <c r="B447" s="75"/>
      <c r="C447" s="75"/>
      <c r="D447" s="75"/>
      <c r="E447" s="75"/>
      <c r="F447" s="183"/>
    </row>
    <row r="448" spans="1:7" ht="17.25" customHeight="1">
      <c r="A448" s="54" t="s">
        <v>65</v>
      </c>
      <c r="B448" s="55" t="s">
        <v>67</v>
      </c>
      <c r="C448" s="54" t="s">
        <v>31</v>
      </c>
      <c r="D448" s="56" t="s">
        <v>31</v>
      </c>
      <c r="E448" s="32" t="s">
        <v>64</v>
      </c>
      <c r="F448" s="354" t="s">
        <v>240</v>
      </c>
      <c r="G448" s="33" t="s">
        <v>242</v>
      </c>
    </row>
    <row r="449" spans="1:7" ht="15" customHeight="1" thickBot="1">
      <c r="A449" s="57" t="s">
        <v>66</v>
      </c>
      <c r="B449" s="58" t="s">
        <v>66</v>
      </c>
      <c r="C449" s="57" t="s">
        <v>66</v>
      </c>
      <c r="D449" s="59" t="s">
        <v>66</v>
      </c>
      <c r="E449" s="36"/>
      <c r="F449" s="379">
        <v>2012</v>
      </c>
      <c r="G449" s="11">
        <v>2012</v>
      </c>
    </row>
    <row r="450" spans="1:7" ht="34.5" customHeight="1" thickBot="1">
      <c r="A450" s="79">
        <v>16</v>
      </c>
      <c r="B450" s="430" t="s">
        <v>168</v>
      </c>
      <c r="C450" s="426"/>
      <c r="D450" s="426"/>
      <c r="E450" s="426"/>
      <c r="F450" s="426"/>
      <c r="G450" s="353"/>
    </row>
    <row r="451" spans="1:7" ht="28.5" customHeight="1">
      <c r="A451" s="14"/>
      <c r="B451" s="67">
        <v>820</v>
      </c>
      <c r="C451" s="4"/>
      <c r="D451" s="21">
        <v>4111</v>
      </c>
      <c r="E451" s="25" t="s">
        <v>98</v>
      </c>
      <c r="F451" s="355">
        <v>64800</v>
      </c>
      <c r="G451" s="185">
        <v>58500</v>
      </c>
    </row>
    <row r="452" spans="1:7" ht="28.5" customHeight="1">
      <c r="A452" s="14"/>
      <c r="B452" s="67">
        <v>820</v>
      </c>
      <c r="C452" s="4"/>
      <c r="D452" s="1">
        <v>4112</v>
      </c>
      <c r="E452" s="2" t="s">
        <v>85</v>
      </c>
      <c r="F452" s="357">
        <v>8640</v>
      </c>
      <c r="G452" s="116">
        <v>8100</v>
      </c>
    </row>
    <row r="453" spans="1:7" ht="28.5" customHeight="1">
      <c r="A453" s="14"/>
      <c r="B453" s="67">
        <v>820</v>
      </c>
      <c r="C453" s="4"/>
      <c r="D453" s="1">
        <v>4113</v>
      </c>
      <c r="E453" s="2" t="s">
        <v>136</v>
      </c>
      <c r="F453" s="357">
        <v>23400</v>
      </c>
      <c r="G453" s="116">
        <v>21000</v>
      </c>
    </row>
    <row r="454" spans="1:7" ht="28.5" customHeight="1">
      <c r="A454" s="14"/>
      <c r="B454" s="67">
        <v>820</v>
      </c>
      <c r="C454" s="4"/>
      <c r="D454" s="1">
        <v>4114</v>
      </c>
      <c r="E454" s="2" t="s">
        <v>137</v>
      </c>
      <c r="F454" s="357">
        <v>10320</v>
      </c>
      <c r="G454" s="116">
        <v>9500</v>
      </c>
    </row>
    <row r="455" spans="1:7" ht="28.5" customHeight="1">
      <c r="A455" s="14"/>
      <c r="B455" s="67">
        <v>820</v>
      </c>
      <c r="C455" s="4"/>
      <c r="D455" s="1">
        <v>4115</v>
      </c>
      <c r="E455" s="2" t="s">
        <v>78</v>
      </c>
      <c r="F455" s="357">
        <v>1320</v>
      </c>
      <c r="G455" s="116">
        <v>1500</v>
      </c>
    </row>
    <row r="456" spans="1:7" ht="28.5" customHeight="1">
      <c r="A456" s="14"/>
      <c r="B456" s="39"/>
      <c r="C456" s="46">
        <v>411</v>
      </c>
      <c r="D456" s="77"/>
      <c r="E456" s="66" t="s">
        <v>0</v>
      </c>
      <c r="F456" s="365">
        <f>F451+F452+F453+F454+F455</f>
        <v>108480</v>
      </c>
      <c r="G456" s="148">
        <f>G451+G452+G453+G454+G455</f>
        <v>98600</v>
      </c>
    </row>
    <row r="457" spans="1:7" ht="28.5" customHeight="1">
      <c r="A457" s="14"/>
      <c r="B457" s="67">
        <v>820</v>
      </c>
      <c r="C457" s="4"/>
      <c r="D457" s="1">
        <v>4125</v>
      </c>
      <c r="E457" s="2" t="s">
        <v>88</v>
      </c>
      <c r="F457" s="357">
        <v>5760</v>
      </c>
      <c r="G457" s="116">
        <v>4800</v>
      </c>
    </row>
    <row r="458" spans="1:7" ht="28.5" customHeight="1">
      <c r="A458" s="14"/>
      <c r="B458" s="67">
        <v>820</v>
      </c>
      <c r="C458" s="4"/>
      <c r="D458" s="1">
        <v>4129</v>
      </c>
      <c r="E458" s="2" t="s">
        <v>170</v>
      </c>
      <c r="F458" s="357">
        <v>5040</v>
      </c>
      <c r="G458" s="116">
        <v>7800</v>
      </c>
    </row>
    <row r="459" spans="1:7" ht="28.5" customHeight="1">
      <c r="A459" s="14"/>
      <c r="B459" s="39"/>
      <c r="C459" s="46">
        <v>412</v>
      </c>
      <c r="D459" s="77"/>
      <c r="E459" s="64" t="s">
        <v>4</v>
      </c>
      <c r="F459" s="365">
        <f>F457+F458</f>
        <v>10800</v>
      </c>
      <c r="G459" s="148">
        <f>G457+G458</f>
        <v>12600</v>
      </c>
    </row>
    <row r="460" spans="1:7" ht="28.5" customHeight="1">
      <c r="A460" s="14"/>
      <c r="B460" s="3">
        <v>820</v>
      </c>
      <c r="C460" s="46"/>
      <c r="D460" s="1">
        <v>4131</v>
      </c>
      <c r="E460" s="2" t="s">
        <v>5</v>
      </c>
      <c r="F460" s="357">
        <v>2450</v>
      </c>
      <c r="G460" s="116">
        <v>1000</v>
      </c>
    </row>
    <row r="461" spans="1:7" ht="28.5" customHeight="1">
      <c r="A461" s="14"/>
      <c r="B461" s="3">
        <v>435</v>
      </c>
      <c r="C461" s="4"/>
      <c r="D461" s="1">
        <v>4134</v>
      </c>
      <c r="E461" s="2" t="s">
        <v>27</v>
      </c>
      <c r="F461" s="357">
        <v>5000</v>
      </c>
      <c r="G461" s="116">
        <v>4800</v>
      </c>
    </row>
    <row r="462" spans="1:7" ht="28.5" customHeight="1">
      <c r="A462" s="14"/>
      <c r="B462" s="3">
        <v>820</v>
      </c>
      <c r="C462" s="4"/>
      <c r="D462" s="1">
        <v>4135</v>
      </c>
      <c r="E462" s="2" t="s">
        <v>142</v>
      </c>
      <c r="F462" s="357">
        <v>2000</v>
      </c>
      <c r="G462" s="116">
        <v>1000</v>
      </c>
    </row>
    <row r="463" spans="1:7" ht="28.5" customHeight="1">
      <c r="A463" s="14"/>
      <c r="B463" s="67">
        <v>820</v>
      </c>
      <c r="C463" s="82"/>
      <c r="D463" s="1">
        <v>4139</v>
      </c>
      <c r="E463" s="2" t="s">
        <v>92</v>
      </c>
      <c r="F463" s="357">
        <v>18100</v>
      </c>
      <c r="G463" s="116">
        <v>12000</v>
      </c>
    </row>
    <row r="464" spans="1:7" ht="28.5" customHeight="1" thickBot="1">
      <c r="A464" s="14"/>
      <c r="B464" s="39"/>
      <c r="C464" s="89">
        <v>413</v>
      </c>
      <c r="D464" s="65"/>
      <c r="E464" s="26" t="s">
        <v>2</v>
      </c>
      <c r="F464" s="399">
        <v>27550</v>
      </c>
      <c r="G464" s="375">
        <f>G460+G461+G462+G463</f>
        <v>18800</v>
      </c>
    </row>
    <row r="465" spans="1:7" ht="28.5" customHeight="1" thickBot="1" thickTop="1">
      <c r="A465" s="431" t="s">
        <v>24</v>
      </c>
      <c r="B465" s="437"/>
      <c r="C465" s="437"/>
      <c r="D465" s="437"/>
      <c r="E465" s="438"/>
      <c r="F465" s="363">
        <f>F464+F459+F456</f>
        <v>146830</v>
      </c>
      <c r="G465" s="201">
        <f>G464+G459+G456</f>
        <v>130000</v>
      </c>
    </row>
    <row r="466" spans="1:7" ht="36" customHeight="1" thickBot="1">
      <c r="A466" s="118">
        <v>17</v>
      </c>
      <c r="B466" s="424" t="s">
        <v>169</v>
      </c>
      <c r="C466" s="441"/>
      <c r="D466" s="441"/>
      <c r="E466" s="441"/>
      <c r="F466" s="441"/>
      <c r="G466" s="368"/>
    </row>
    <row r="467" spans="1:7" ht="28.5" customHeight="1">
      <c r="A467" s="14"/>
      <c r="B467" s="67">
        <v>820</v>
      </c>
      <c r="C467" s="4"/>
      <c r="D467" s="21">
        <v>4111</v>
      </c>
      <c r="E467" s="25" t="s">
        <v>98</v>
      </c>
      <c r="F467" s="355">
        <v>49200</v>
      </c>
      <c r="G467" s="185">
        <v>49000</v>
      </c>
    </row>
    <row r="468" spans="1:7" ht="28.5" customHeight="1">
      <c r="A468" s="14"/>
      <c r="B468" s="67">
        <v>820</v>
      </c>
      <c r="C468" s="4"/>
      <c r="D468" s="1">
        <v>4112</v>
      </c>
      <c r="E468" s="2" t="s">
        <v>85</v>
      </c>
      <c r="F468" s="357">
        <v>6600</v>
      </c>
      <c r="G468" s="116">
        <v>6900</v>
      </c>
    </row>
    <row r="469" spans="1:7" ht="28.5" customHeight="1">
      <c r="A469" s="14"/>
      <c r="B469" s="67">
        <v>820</v>
      </c>
      <c r="C469" s="4"/>
      <c r="D469" s="1">
        <v>4113</v>
      </c>
      <c r="E469" s="61" t="s">
        <v>136</v>
      </c>
      <c r="F469" s="357">
        <v>17400</v>
      </c>
      <c r="G469" s="116">
        <v>17900</v>
      </c>
    </row>
    <row r="470" spans="1:7" ht="28.5" customHeight="1">
      <c r="A470" s="14"/>
      <c r="B470" s="67">
        <v>820</v>
      </c>
      <c r="C470" s="4"/>
      <c r="D470" s="39">
        <v>4114</v>
      </c>
      <c r="E470" s="4" t="s">
        <v>137</v>
      </c>
      <c r="F470" s="357">
        <v>8160</v>
      </c>
      <c r="G470" s="116">
        <v>8000</v>
      </c>
    </row>
    <row r="471" spans="1:7" ht="28.5" customHeight="1">
      <c r="A471" s="14"/>
      <c r="B471" s="67">
        <v>820</v>
      </c>
      <c r="C471" s="4"/>
      <c r="D471" s="1">
        <v>4115</v>
      </c>
      <c r="E471" s="2" t="s">
        <v>78</v>
      </c>
      <c r="F471" s="357">
        <v>1080</v>
      </c>
      <c r="G471" s="116">
        <v>1100</v>
      </c>
    </row>
    <row r="472" spans="1:7" ht="33" customHeight="1">
      <c r="A472" s="14"/>
      <c r="B472" s="39"/>
      <c r="C472" s="46">
        <v>411</v>
      </c>
      <c r="D472" s="77"/>
      <c r="E472" s="40" t="s">
        <v>0</v>
      </c>
      <c r="F472" s="358">
        <f>F467+F468+F469+F470+F471</f>
        <v>82440</v>
      </c>
      <c r="G472" s="188">
        <f>G467+G468+G469+G470+G471</f>
        <v>82900</v>
      </c>
    </row>
    <row r="473" spans="1:7" ht="28.5" customHeight="1">
      <c r="A473" s="14"/>
      <c r="B473" s="67">
        <v>820</v>
      </c>
      <c r="C473" s="4"/>
      <c r="D473" s="1">
        <v>4125</v>
      </c>
      <c r="E473" s="2" t="s">
        <v>88</v>
      </c>
      <c r="F473" s="357">
        <v>3600</v>
      </c>
      <c r="G473" s="116">
        <v>3550</v>
      </c>
    </row>
    <row r="474" spans="1:7" ht="28.5" customHeight="1">
      <c r="A474" s="14"/>
      <c r="B474" s="67">
        <v>820</v>
      </c>
      <c r="C474" s="4"/>
      <c r="D474" s="1">
        <v>4129</v>
      </c>
      <c r="E474" s="2" t="s">
        <v>170</v>
      </c>
      <c r="F474" s="357">
        <v>8640</v>
      </c>
      <c r="G474" s="116">
        <v>9250</v>
      </c>
    </row>
    <row r="475" spans="1:7" ht="33.75" customHeight="1">
      <c r="A475" s="14"/>
      <c r="B475" s="1"/>
      <c r="C475" s="46">
        <v>412</v>
      </c>
      <c r="D475" s="77"/>
      <c r="E475" s="64" t="s">
        <v>4</v>
      </c>
      <c r="F475" s="358">
        <f>F473+F474</f>
        <v>12240</v>
      </c>
      <c r="G475" s="188">
        <f>G473+G474</f>
        <v>12800</v>
      </c>
    </row>
    <row r="476" spans="1:7" ht="28.5" customHeight="1">
      <c r="A476" s="14"/>
      <c r="B476" s="67">
        <v>820</v>
      </c>
      <c r="C476" s="46"/>
      <c r="D476" s="1">
        <v>4131</v>
      </c>
      <c r="E476" s="2" t="s">
        <v>5</v>
      </c>
      <c r="F476" s="357">
        <v>2700</v>
      </c>
      <c r="G476" s="116">
        <v>2000</v>
      </c>
    </row>
    <row r="477" spans="1:7" ht="28.5" customHeight="1">
      <c r="A477" s="14"/>
      <c r="B477" s="3">
        <v>435</v>
      </c>
      <c r="C477" s="4"/>
      <c r="D477" s="1">
        <v>4134</v>
      </c>
      <c r="E477" s="2" t="s">
        <v>27</v>
      </c>
      <c r="F477" s="357">
        <v>5600</v>
      </c>
      <c r="G477" s="116">
        <v>4500</v>
      </c>
    </row>
    <row r="478" spans="1:7" ht="28.5" customHeight="1">
      <c r="A478" s="14"/>
      <c r="B478" s="3">
        <v>820</v>
      </c>
      <c r="C478" s="4"/>
      <c r="D478" s="1">
        <v>4135</v>
      </c>
      <c r="E478" s="2" t="s">
        <v>142</v>
      </c>
      <c r="F478" s="357">
        <v>2000</v>
      </c>
      <c r="G478" s="116">
        <v>1000</v>
      </c>
    </row>
    <row r="479" spans="1:7" ht="28.5" customHeight="1">
      <c r="A479" s="14"/>
      <c r="B479" s="67">
        <v>820</v>
      </c>
      <c r="C479" s="82"/>
      <c r="D479" s="83">
        <v>4139</v>
      </c>
      <c r="E479" s="2" t="s">
        <v>92</v>
      </c>
      <c r="F479" s="357">
        <v>21270</v>
      </c>
      <c r="G479" s="116">
        <v>16000</v>
      </c>
    </row>
    <row r="480" spans="1:7" ht="34.5" customHeight="1">
      <c r="A480" s="14"/>
      <c r="B480" s="1"/>
      <c r="C480" s="89">
        <v>413</v>
      </c>
      <c r="D480" s="92"/>
      <c r="E480" s="64" t="s">
        <v>2</v>
      </c>
      <c r="F480" s="365">
        <v>31570</v>
      </c>
      <c r="G480" s="148">
        <f>G476+G477+G478+G479</f>
        <v>23500</v>
      </c>
    </row>
    <row r="481" spans="1:7" ht="21.75" customHeight="1">
      <c r="A481" s="14"/>
      <c r="B481" s="405">
        <v>412</v>
      </c>
      <c r="C481" s="82"/>
      <c r="D481" s="21">
        <v>4181</v>
      </c>
      <c r="E481" s="134" t="s">
        <v>114</v>
      </c>
      <c r="F481" s="355">
        <v>3700</v>
      </c>
      <c r="G481" s="185">
        <v>3500</v>
      </c>
    </row>
    <row r="482" spans="1:7" ht="19.5" customHeight="1" thickBot="1">
      <c r="A482" s="14"/>
      <c r="B482" s="135"/>
      <c r="C482" s="120">
        <v>418</v>
      </c>
      <c r="D482" s="136"/>
      <c r="E482" s="65" t="s">
        <v>151</v>
      </c>
      <c r="F482" s="362">
        <f>F481</f>
        <v>3700</v>
      </c>
      <c r="G482" s="193">
        <f>G481</f>
        <v>3500</v>
      </c>
    </row>
    <row r="483" spans="1:7" ht="31.5" customHeight="1" thickBot="1" thickTop="1">
      <c r="A483" s="431" t="s">
        <v>37</v>
      </c>
      <c r="B483" s="432"/>
      <c r="C483" s="432"/>
      <c r="D483" s="432"/>
      <c r="E483" s="433"/>
      <c r="F483" s="403">
        <f>F480+F475+F472+F482</f>
        <v>129950</v>
      </c>
      <c r="G483" s="201">
        <f>G480+G475+G472+G482</f>
        <v>122700</v>
      </c>
    </row>
    <row r="484" spans="1:7" ht="25.5" customHeight="1">
      <c r="A484" s="74"/>
      <c r="B484" s="119"/>
      <c r="C484" s="119"/>
      <c r="D484" s="119"/>
      <c r="E484" s="119"/>
      <c r="F484" s="183"/>
      <c r="G484" s="68"/>
    </row>
    <row r="485" spans="1:6" ht="6" customHeight="1" hidden="1" thickBot="1">
      <c r="A485" s="121"/>
      <c r="B485" s="122"/>
      <c r="C485" s="122"/>
      <c r="D485" s="122"/>
      <c r="E485" s="122"/>
      <c r="F485" s="207"/>
    </row>
    <row r="486" spans="1:7" ht="30.75" customHeight="1" thickBot="1">
      <c r="A486" s="109"/>
      <c r="B486" s="122"/>
      <c r="C486" s="122"/>
      <c r="D486" s="122"/>
      <c r="E486" s="122"/>
      <c r="F486" s="204"/>
      <c r="G486" s="68"/>
    </row>
    <row r="487" spans="1:7" ht="21.75" customHeight="1">
      <c r="A487" s="54" t="s">
        <v>65</v>
      </c>
      <c r="B487" s="55" t="s">
        <v>67</v>
      </c>
      <c r="C487" s="54" t="s">
        <v>31</v>
      </c>
      <c r="D487" s="56" t="s">
        <v>31</v>
      </c>
      <c r="E487" s="32" t="s">
        <v>64</v>
      </c>
      <c r="F487" s="354" t="s">
        <v>240</v>
      </c>
      <c r="G487" s="33" t="s">
        <v>242</v>
      </c>
    </row>
    <row r="488" spans="1:7" ht="20.25" customHeight="1" thickBot="1">
      <c r="A488" s="57" t="s">
        <v>66</v>
      </c>
      <c r="B488" s="58" t="s">
        <v>66</v>
      </c>
      <c r="C488" s="57" t="s">
        <v>66</v>
      </c>
      <c r="D488" s="59" t="s">
        <v>66</v>
      </c>
      <c r="E488" s="36"/>
      <c r="F488" s="379">
        <v>2012</v>
      </c>
      <c r="G488" s="11">
        <v>2012</v>
      </c>
    </row>
    <row r="489" spans="1:7" ht="41.25" customHeight="1" thickBot="1">
      <c r="A489" s="118">
        <v>18</v>
      </c>
      <c r="B489" s="424" t="s">
        <v>112</v>
      </c>
      <c r="C489" s="441"/>
      <c r="D489" s="441"/>
      <c r="E489" s="441"/>
      <c r="F489" s="441"/>
      <c r="G489" s="353"/>
    </row>
    <row r="490" spans="1:7" ht="30" customHeight="1">
      <c r="A490" s="14"/>
      <c r="B490" s="67">
        <v>111</v>
      </c>
      <c r="C490" s="4"/>
      <c r="D490" s="21">
        <v>4111</v>
      </c>
      <c r="E490" s="25" t="s">
        <v>98</v>
      </c>
      <c r="F490" s="406">
        <v>331200</v>
      </c>
      <c r="G490" s="185">
        <v>338500</v>
      </c>
    </row>
    <row r="491" spans="1:7" ht="30" customHeight="1">
      <c r="A491" s="14"/>
      <c r="B491" s="3">
        <v>111</v>
      </c>
      <c r="C491" s="4"/>
      <c r="D491" s="1">
        <v>4112</v>
      </c>
      <c r="E491" s="2" t="s">
        <v>85</v>
      </c>
      <c r="F491" s="407">
        <v>44520</v>
      </c>
      <c r="G491" s="184">
        <v>45800</v>
      </c>
    </row>
    <row r="492" spans="1:7" ht="30" customHeight="1">
      <c r="A492" s="14"/>
      <c r="B492" s="60">
        <v>111</v>
      </c>
      <c r="C492" s="4"/>
      <c r="D492" s="1">
        <v>4113</v>
      </c>
      <c r="E492" s="61" t="s">
        <v>136</v>
      </c>
      <c r="F492" s="408">
        <v>118800</v>
      </c>
      <c r="G492" s="116">
        <v>121500</v>
      </c>
    </row>
    <row r="493" spans="1:7" ht="30" customHeight="1">
      <c r="A493" s="14"/>
      <c r="B493" s="60">
        <v>111</v>
      </c>
      <c r="C493" s="4"/>
      <c r="D493" s="39">
        <v>4114</v>
      </c>
      <c r="E493" s="2" t="s">
        <v>137</v>
      </c>
      <c r="F493" s="406">
        <v>56400</v>
      </c>
      <c r="G493" s="185">
        <v>58000</v>
      </c>
    </row>
    <row r="494" spans="1:7" ht="30" customHeight="1">
      <c r="A494" s="14"/>
      <c r="B494" s="3">
        <v>111</v>
      </c>
      <c r="C494" s="4"/>
      <c r="D494" s="1">
        <v>4115</v>
      </c>
      <c r="E494" s="2" t="s">
        <v>78</v>
      </c>
      <c r="F494" s="406">
        <v>7200</v>
      </c>
      <c r="G494" s="185">
        <v>7100</v>
      </c>
    </row>
    <row r="495" spans="1:7" ht="30" customHeight="1">
      <c r="A495" s="14"/>
      <c r="B495" s="39"/>
      <c r="C495" s="46">
        <v>411</v>
      </c>
      <c r="D495" s="77"/>
      <c r="E495" s="40" t="s">
        <v>0</v>
      </c>
      <c r="F495" s="365">
        <f>F490+F491+F492+F493+F494</f>
        <v>558120</v>
      </c>
      <c r="G495" s="148">
        <f>G490+G491+G492+G493+G494</f>
        <v>570900</v>
      </c>
    </row>
    <row r="496" spans="1:7" ht="30" customHeight="1">
      <c r="A496" s="14"/>
      <c r="B496" s="3">
        <v>111</v>
      </c>
      <c r="C496" s="4"/>
      <c r="D496" s="1">
        <v>4125</v>
      </c>
      <c r="E496" s="2" t="s">
        <v>88</v>
      </c>
      <c r="F496" s="408">
        <v>39600</v>
      </c>
      <c r="G496" s="116">
        <v>38200</v>
      </c>
    </row>
    <row r="497" spans="1:7" ht="30" customHeight="1">
      <c r="A497" s="14"/>
      <c r="B497" s="3">
        <v>111</v>
      </c>
      <c r="C497" s="4"/>
      <c r="D497" s="1">
        <v>4129</v>
      </c>
      <c r="E497" s="2" t="s">
        <v>90</v>
      </c>
      <c r="F497" s="400">
        <v>1000</v>
      </c>
      <c r="G497" s="116">
        <v>500</v>
      </c>
    </row>
    <row r="498" spans="1:7" ht="30" customHeight="1">
      <c r="A498" s="14"/>
      <c r="B498" s="5"/>
      <c r="C498" s="46">
        <v>412</v>
      </c>
      <c r="D498" s="77"/>
      <c r="E498" s="64" t="s">
        <v>4</v>
      </c>
      <c r="F498" s="365">
        <f>F496+F497</f>
        <v>40600</v>
      </c>
      <c r="G498" s="148">
        <f>G496+G497</f>
        <v>38700</v>
      </c>
    </row>
    <row r="499" spans="1:7" ht="30" customHeight="1">
      <c r="A499" s="14"/>
      <c r="B499" s="3">
        <v>111</v>
      </c>
      <c r="C499" s="82"/>
      <c r="D499" s="1">
        <v>4131</v>
      </c>
      <c r="E499" s="2" t="s">
        <v>5</v>
      </c>
      <c r="F499" s="408">
        <v>7000</v>
      </c>
      <c r="G499" s="116">
        <v>4000</v>
      </c>
    </row>
    <row r="500" spans="1:7" ht="30" customHeight="1">
      <c r="A500" s="14"/>
      <c r="B500" s="3">
        <v>111</v>
      </c>
      <c r="C500" s="82"/>
      <c r="D500" s="5">
        <v>4132</v>
      </c>
      <c r="E500" s="2" t="s">
        <v>9</v>
      </c>
      <c r="F500" s="408">
        <v>1000</v>
      </c>
      <c r="G500" s="116">
        <v>500</v>
      </c>
    </row>
    <row r="501" spans="1:7" ht="30" customHeight="1">
      <c r="A501" s="14"/>
      <c r="B501" s="3">
        <v>111</v>
      </c>
      <c r="C501" s="82"/>
      <c r="D501" s="1">
        <v>4135</v>
      </c>
      <c r="E501" s="2" t="s">
        <v>142</v>
      </c>
      <c r="F501" s="408">
        <v>5000</v>
      </c>
      <c r="G501" s="116">
        <v>4000</v>
      </c>
    </row>
    <row r="502" spans="1:7" ht="30" customHeight="1">
      <c r="A502" s="14"/>
      <c r="B502" s="3">
        <v>111</v>
      </c>
      <c r="C502" s="82"/>
      <c r="D502" s="1">
        <v>4139</v>
      </c>
      <c r="E502" s="25" t="s">
        <v>92</v>
      </c>
      <c r="F502" s="409">
        <v>4500</v>
      </c>
      <c r="G502" s="331">
        <v>3500</v>
      </c>
    </row>
    <row r="503" spans="1:7" ht="30" customHeight="1" thickBot="1">
      <c r="A503" s="14"/>
      <c r="B503" s="3"/>
      <c r="C503" s="120">
        <v>413</v>
      </c>
      <c r="D503" s="96"/>
      <c r="E503" s="92" t="s">
        <v>2</v>
      </c>
      <c r="F503" s="365">
        <f>F499+F500+F501+F502</f>
        <v>17500</v>
      </c>
      <c r="G503" s="148">
        <f>G499+G500+G501+G502</f>
        <v>12000</v>
      </c>
    </row>
    <row r="504" spans="1:7" ht="30" customHeight="1" thickBot="1" thickTop="1">
      <c r="A504" s="431" t="s">
        <v>226</v>
      </c>
      <c r="B504" s="432"/>
      <c r="C504" s="432"/>
      <c r="D504" s="432"/>
      <c r="E504" s="433"/>
      <c r="F504" s="363">
        <f>F503+F498+F495</f>
        <v>616220</v>
      </c>
      <c r="G504" s="201">
        <f>G503+G498+G495</f>
        <v>621600</v>
      </c>
    </row>
    <row r="505" spans="1:7" ht="46.5" customHeight="1" thickBot="1">
      <c r="A505" s="118">
        <v>19</v>
      </c>
      <c r="B505" s="424" t="s">
        <v>254</v>
      </c>
      <c r="C505" s="441"/>
      <c r="D505" s="441"/>
      <c r="E505" s="441"/>
      <c r="F505" s="441"/>
      <c r="G505" s="368"/>
    </row>
    <row r="506" spans="1:7" ht="30" customHeight="1">
      <c r="A506" s="14"/>
      <c r="B506" s="130">
        <v>650</v>
      </c>
      <c r="C506" s="4"/>
      <c r="D506" s="21">
        <v>4111</v>
      </c>
      <c r="E506" s="25" t="s">
        <v>98</v>
      </c>
      <c r="F506" s="355">
        <v>356400</v>
      </c>
      <c r="G506" s="185">
        <v>324500</v>
      </c>
    </row>
    <row r="507" spans="1:7" ht="30" customHeight="1">
      <c r="A507" s="14"/>
      <c r="B507" s="123">
        <v>650</v>
      </c>
      <c r="C507" s="4"/>
      <c r="D507" s="1">
        <v>4112</v>
      </c>
      <c r="E507" s="2" t="s">
        <v>85</v>
      </c>
      <c r="F507" s="356">
        <v>48000</v>
      </c>
      <c r="G507" s="184">
        <v>44000</v>
      </c>
    </row>
    <row r="508" spans="1:7" ht="30" customHeight="1">
      <c r="A508" s="14"/>
      <c r="B508" s="123">
        <v>650</v>
      </c>
      <c r="C508" s="4"/>
      <c r="D508" s="1">
        <v>4113</v>
      </c>
      <c r="E508" s="61" t="s">
        <v>136</v>
      </c>
      <c r="F508" s="357">
        <v>128400</v>
      </c>
      <c r="G508" s="116">
        <v>115400</v>
      </c>
    </row>
    <row r="509" spans="1:7" ht="30" customHeight="1">
      <c r="A509" s="14"/>
      <c r="B509" s="123">
        <v>650</v>
      </c>
      <c r="C509" s="4"/>
      <c r="D509" s="39">
        <v>4114</v>
      </c>
      <c r="E509" s="4" t="s">
        <v>137</v>
      </c>
      <c r="F509" s="355">
        <v>59400</v>
      </c>
      <c r="G509" s="185">
        <v>53800</v>
      </c>
    </row>
    <row r="510" spans="1:7" ht="30" customHeight="1">
      <c r="A510" s="14"/>
      <c r="B510" s="123">
        <v>650</v>
      </c>
      <c r="C510" s="4"/>
      <c r="D510" s="1">
        <v>4115</v>
      </c>
      <c r="E510" s="2" t="s">
        <v>78</v>
      </c>
      <c r="F510" s="355">
        <v>7200</v>
      </c>
      <c r="G510" s="185">
        <v>7000</v>
      </c>
    </row>
    <row r="511" spans="1:7" ht="25.5" customHeight="1">
      <c r="A511" s="84"/>
      <c r="B511" s="21"/>
      <c r="C511" s="124">
        <v>411</v>
      </c>
      <c r="D511" s="77"/>
      <c r="E511" s="125" t="s">
        <v>0</v>
      </c>
      <c r="F511" s="365">
        <f>F506+F507+F508+F509+F510</f>
        <v>599400</v>
      </c>
      <c r="G511" s="148">
        <f>G506+G507+G508+G509+G510</f>
        <v>544700</v>
      </c>
    </row>
    <row r="512" spans="1:7" s="4" customFormat="1" ht="30" customHeight="1">
      <c r="A512" s="14"/>
      <c r="B512" s="123">
        <v>650</v>
      </c>
      <c r="D512" s="1">
        <v>4125</v>
      </c>
      <c r="E512" s="2" t="s">
        <v>88</v>
      </c>
      <c r="F512" s="357">
        <v>26400</v>
      </c>
      <c r="G512" s="116">
        <v>24300</v>
      </c>
    </row>
    <row r="513" spans="1:7" s="4" customFormat="1" ht="30" customHeight="1">
      <c r="A513" s="14"/>
      <c r="B513" s="123">
        <v>650</v>
      </c>
      <c r="D513" s="1">
        <v>4129</v>
      </c>
      <c r="E513" s="2" t="s">
        <v>90</v>
      </c>
      <c r="F513" s="357">
        <v>1000</v>
      </c>
      <c r="G513" s="116">
        <v>500</v>
      </c>
    </row>
    <row r="514" spans="1:7" ht="23.25" customHeight="1">
      <c r="A514" s="14"/>
      <c r="B514" s="39"/>
      <c r="C514" s="46">
        <v>412</v>
      </c>
      <c r="D514" s="77"/>
      <c r="E514" s="64" t="s">
        <v>4</v>
      </c>
      <c r="F514" s="365">
        <f>F512+F513</f>
        <v>27400</v>
      </c>
      <c r="G514" s="148">
        <f>G512+G513</f>
        <v>24800</v>
      </c>
    </row>
    <row r="515" spans="1:7" ht="30" customHeight="1">
      <c r="A515" s="14"/>
      <c r="B515" s="123">
        <v>650</v>
      </c>
      <c r="C515" s="82"/>
      <c r="D515" s="1">
        <v>4131</v>
      </c>
      <c r="E515" s="2" t="s">
        <v>5</v>
      </c>
      <c r="F515" s="357">
        <v>6530</v>
      </c>
      <c r="G515" s="116">
        <v>4000</v>
      </c>
    </row>
    <row r="516" spans="1:7" ht="30" customHeight="1">
      <c r="A516" s="14"/>
      <c r="B516" s="123">
        <v>650</v>
      </c>
      <c r="C516" s="82"/>
      <c r="D516" s="5">
        <v>4132</v>
      </c>
      <c r="E516" s="2" t="s">
        <v>9</v>
      </c>
      <c r="F516" s="357">
        <v>2000</v>
      </c>
      <c r="G516" s="116">
        <v>500</v>
      </c>
    </row>
    <row r="517" spans="1:7" ht="30" customHeight="1">
      <c r="A517" s="14"/>
      <c r="B517" s="123">
        <v>650</v>
      </c>
      <c r="C517" s="82"/>
      <c r="D517" s="1">
        <v>4135</v>
      </c>
      <c r="E517" s="2" t="s">
        <v>142</v>
      </c>
      <c r="F517" s="357">
        <v>6000</v>
      </c>
      <c r="G517" s="116">
        <v>4800</v>
      </c>
    </row>
    <row r="518" spans="1:7" ht="30" customHeight="1">
      <c r="A518" s="14"/>
      <c r="B518" s="123">
        <v>650</v>
      </c>
      <c r="C518" s="82"/>
      <c r="D518" s="1">
        <v>4139</v>
      </c>
      <c r="E518" s="25" t="s">
        <v>92</v>
      </c>
      <c r="F518" s="359">
        <v>107100</v>
      </c>
      <c r="G518" s="331">
        <v>50000</v>
      </c>
    </row>
    <row r="519" spans="1:7" ht="30" customHeight="1" thickBot="1">
      <c r="A519" s="14"/>
      <c r="B519" s="41"/>
      <c r="C519" s="89">
        <v>413</v>
      </c>
      <c r="D519" s="65"/>
      <c r="E519" s="65" t="s">
        <v>2</v>
      </c>
      <c r="F519" s="362">
        <v>121630</v>
      </c>
      <c r="G519" s="193">
        <f>G515+G516+G517+G518</f>
        <v>59300</v>
      </c>
    </row>
    <row r="520" spans="1:7" ht="30" customHeight="1" thickBot="1" thickTop="1">
      <c r="A520" s="431" t="s">
        <v>225</v>
      </c>
      <c r="B520" s="432"/>
      <c r="C520" s="432"/>
      <c r="D520" s="432"/>
      <c r="E520" s="433"/>
      <c r="F520" s="363">
        <f>F519+F514+F511</f>
        <v>748430</v>
      </c>
      <c r="G520" s="201">
        <f>G519+G514+G511</f>
        <v>628800</v>
      </c>
    </row>
    <row r="521" spans="1:6" ht="30" customHeight="1">
      <c r="A521" s="74"/>
      <c r="B521" s="119"/>
      <c r="C521" s="119"/>
      <c r="D521" s="119"/>
      <c r="E521" s="119"/>
      <c r="F521" s="183"/>
    </row>
    <row r="522" spans="1:7" ht="27.75" customHeight="1" thickBot="1">
      <c r="A522" s="74"/>
      <c r="B522" s="119"/>
      <c r="C522" s="119"/>
      <c r="D522" s="119"/>
      <c r="E522" s="119"/>
      <c r="F522" s="183"/>
      <c r="G522" s="68"/>
    </row>
    <row r="523" spans="1:7" ht="17.25" customHeight="1">
      <c r="A523" s="54" t="s">
        <v>65</v>
      </c>
      <c r="B523" s="55" t="s">
        <v>67</v>
      </c>
      <c r="C523" s="54" t="s">
        <v>31</v>
      </c>
      <c r="D523" s="56" t="s">
        <v>31</v>
      </c>
      <c r="E523" s="32" t="s">
        <v>64</v>
      </c>
      <c r="F523" s="354" t="s">
        <v>240</v>
      </c>
      <c r="G523" s="33" t="s">
        <v>242</v>
      </c>
    </row>
    <row r="524" spans="1:7" ht="15" customHeight="1" thickBot="1">
      <c r="A524" s="57" t="s">
        <v>66</v>
      </c>
      <c r="B524" s="58" t="s">
        <v>66</v>
      </c>
      <c r="C524" s="57" t="s">
        <v>66</v>
      </c>
      <c r="D524" s="59" t="s">
        <v>66</v>
      </c>
      <c r="E524" s="36"/>
      <c r="F524" s="379">
        <v>2012</v>
      </c>
      <c r="G524" s="11">
        <v>2012</v>
      </c>
    </row>
    <row r="525" spans="1:7" ht="32.25" customHeight="1" thickBot="1">
      <c r="A525" s="79">
        <v>20</v>
      </c>
      <c r="B525" s="430" t="s">
        <v>174</v>
      </c>
      <c r="C525" s="422"/>
      <c r="D525" s="422"/>
      <c r="E525" s="422"/>
      <c r="F525" s="422"/>
      <c r="G525" s="353"/>
    </row>
    <row r="526" spans="1:7" ht="30" customHeight="1">
      <c r="A526" s="14"/>
      <c r="B526" s="123">
        <v>481</v>
      </c>
      <c r="C526" s="4"/>
      <c r="D526" s="21">
        <v>4111</v>
      </c>
      <c r="E526" s="25" t="s">
        <v>98</v>
      </c>
      <c r="F526" s="394">
        <v>295200</v>
      </c>
      <c r="G526" s="194">
        <v>302000</v>
      </c>
    </row>
    <row r="527" spans="1:7" ht="30" customHeight="1">
      <c r="A527" s="14"/>
      <c r="B527" s="123">
        <v>481</v>
      </c>
      <c r="C527" s="4"/>
      <c r="D527" s="1">
        <v>4112</v>
      </c>
      <c r="E527" s="2" t="s">
        <v>85</v>
      </c>
      <c r="F527" s="396">
        <v>40200</v>
      </c>
      <c r="G527" s="196">
        <v>40200</v>
      </c>
    </row>
    <row r="528" spans="1:7" ht="30" customHeight="1">
      <c r="A528" s="14"/>
      <c r="B528" s="123">
        <v>481</v>
      </c>
      <c r="C528" s="4"/>
      <c r="D528" s="1">
        <v>4113</v>
      </c>
      <c r="E528" s="61" t="s">
        <v>136</v>
      </c>
      <c r="F528" s="396">
        <v>106200</v>
      </c>
      <c r="G528" s="196">
        <v>106900</v>
      </c>
    </row>
    <row r="529" spans="1:7" ht="30" customHeight="1">
      <c r="A529" s="14"/>
      <c r="B529" s="123">
        <v>481</v>
      </c>
      <c r="C529" s="4"/>
      <c r="D529" s="39">
        <v>4114</v>
      </c>
      <c r="E529" s="4" t="s">
        <v>137</v>
      </c>
      <c r="F529" s="396">
        <v>49200</v>
      </c>
      <c r="G529" s="196">
        <v>49500</v>
      </c>
    </row>
    <row r="530" spans="1:7" ht="30" customHeight="1">
      <c r="A530" s="14"/>
      <c r="B530" s="123">
        <v>481</v>
      </c>
      <c r="C530" s="4"/>
      <c r="D530" s="1">
        <v>4115</v>
      </c>
      <c r="E530" s="2" t="s">
        <v>78</v>
      </c>
      <c r="F530" s="396">
        <v>6000</v>
      </c>
      <c r="G530" s="196">
        <v>6500</v>
      </c>
    </row>
    <row r="531" spans="1:7" ht="30" customHeight="1">
      <c r="A531" s="14"/>
      <c r="B531" s="39"/>
      <c r="C531" s="46">
        <v>411</v>
      </c>
      <c r="D531" s="77"/>
      <c r="E531" s="40" t="s">
        <v>0</v>
      </c>
      <c r="F531" s="365">
        <f>F526+F527+F528+F529+F530</f>
        <v>496800</v>
      </c>
      <c r="G531" s="148">
        <f>G526+G527+G528+G529+G530</f>
        <v>505100</v>
      </c>
    </row>
    <row r="532" spans="1:7" ht="30" customHeight="1">
      <c r="A532" s="14"/>
      <c r="B532" s="123">
        <v>481</v>
      </c>
      <c r="C532" s="4"/>
      <c r="D532" s="1">
        <v>4125</v>
      </c>
      <c r="E532" s="2" t="s">
        <v>88</v>
      </c>
      <c r="F532" s="396">
        <v>22800</v>
      </c>
      <c r="G532" s="196">
        <v>22000</v>
      </c>
    </row>
    <row r="533" spans="1:7" ht="30" customHeight="1">
      <c r="A533" s="14"/>
      <c r="B533" s="123">
        <v>481</v>
      </c>
      <c r="C533" s="4"/>
      <c r="D533" s="1">
        <v>4129</v>
      </c>
      <c r="E533" s="2" t="s">
        <v>90</v>
      </c>
      <c r="F533" s="396">
        <v>2000</v>
      </c>
      <c r="G533" s="196">
        <v>500</v>
      </c>
    </row>
    <row r="534" spans="1:7" ht="30" customHeight="1">
      <c r="A534" s="14"/>
      <c r="B534" s="39"/>
      <c r="C534" s="46">
        <v>412</v>
      </c>
      <c r="D534" s="77"/>
      <c r="E534" s="64" t="s">
        <v>4</v>
      </c>
      <c r="F534" s="365">
        <f>F532+F533</f>
        <v>24800</v>
      </c>
      <c r="G534" s="148">
        <f>G532+G533</f>
        <v>22500</v>
      </c>
    </row>
    <row r="535" spans="1:7" ht="30" customHeight="1">
      <c r="A535" s="14"/>
      <c r="B535" s="123">
        <v>481</v>
      </c>
      <c r="C535" s="126"/>
      <c r="D535" s="1">
        <v>4131</v>
      </c>
      <c r="E535" s="2" t="s">
        <v>5</v>
      </c>
      <c r="F535" s="357">
        <v>11400</v>
      </c>
      <c r="G535" s="116">
        <v>8000</v>
      </c>
    </row>
    <row r="536" spans="1:7" ht="30" customHeight="1">
      <c r="A536" s="14"/>
      <c r="B536" s="123">
        <v>481</v>
      </c>
      <c r="C536" s="82"/>
      <c r="D536" s="5">
        <v>4132</v>
      </c>
      <c r="E536" s="2" t="s">
        <v>9</v>
      </c>
      <c r="F536" s="357">
        <v>1000</v>
      </c>
      <c r="G536" s="116">
        <v>500</v>
      </c>
    </row>
    <row r="537" spans="1:7" ht="30" customHeight="1">
      <c r="A537" s="14"/>
      <c r="B537" s="123">
        <v>481</v>
      </c>
      <c r="C537" s="82"/>
      <c r="D537" s="1">
        <v>4135</v>
      </c>
      <c r="E537" s="2" t="s">
        <v>142</v>
      </c>
      <c r="F537" s="357">
        <v>6000</v>
      </c>
      <c r="G537" s="116">
        <v>5000</v>
      </c>
    </row>
    <row r="538" spans="1:7" ht="30" customHeight="1">
      <c r="A538" s="14"/>
      <c r="B538" s="123">
        <v>481</v>
      </c>
      <c r="C538" s="82"/>
      <c r="D538" s="1">
        <v>4139</v>
      </c>
      <c r="E538" s="25" t="s">
        <v>92</v>
      </c>
      <c r="F538" s="359">
        <v>60000</v>
      </c>
      <c r="G538" s="331">
        <v>55000</v>
      </c>
    </row>
    <row r="539" spans="1:7" ht="30" customHeight="1" thickBot="1">
      <c r="A539" s="69"/>
      <c r="B539" s="108"/>
      <c r="C539" s="94">
        <v>413</v>
      </c>
      <c r="D539" s="127"/>
      <c r="E539" s="298" t="s">
        <v>2</v>
      </c>
      <c r="F539" s="362">
        <f>F535+F536+F537+F538</f>
        <v>78400</v>
      </c>
      <c r="G539" s="193">
        <f>G535+G536+G537+G538</f>
        <v>68500</v>
      </c>
    </row>
    <row r="540" spans="1:7" ht="30" customHeight="1" thickBot="1" thickTop="1">
      <c r="A540" s="434" t="s">
        <v>25</v>
      </c>
      <c r="B540" s="435"/>
      <c r="C540" s="435"/>
      <c r="D540" s="435"/>
      <c r="E540" s="436"/>
      <c r="F540" s="391">
        <f>F539+F534+F531</f>
        <v>600000</v>
      </c>
      <c r="G540" s="198">
        <f>G539+G534+G531</f>
        <v>596100</v>
      </c>
    </row>
    <row r="541" spans="1:7" ht="30" customHeight="1">
      <c r="A541" s="76">
        <v>21</v>
      </c>
      <c r="B541" s="466" t="s">
        <v>175</v>
      </c>
      <c r="C541" s="470"/>
      <c r="D541" s="470"/>
      <c r="E541" s="470"/>
      <c r="F541" s="470"/>
      <c r="G541" s="392"/>
    </row>
    <row r="542" spans="1:7" ht="30" customHeight="1">
      <c r="A542" s="14"/>
      <c r="B542" s="123">
        <v>650</v>
      </c>
      <c r="C542" s="4"/>
      <c r="D542" s="1">
        <v>4111</v>
      </c>
      <c r="E542" s="2" t="s">
        <v>98</v>
      </c>
      <c r="F542" s="357">
        <v>561600</v>
      </c>
      <c r="G542" s="116">
        <v>543000</v>
      </c>
    </row>
    <row r="543" spans="1:7" ht="30" customHeight="1">
      <c r="A543" s="14"/>
      <c r="B543" s="123">
        <v>650</v>
      </c>
      <c r="C543" s="4"/>
      <c r="D543" s="1">
        <v>4112</v>
      </c>
      <c r="E543" s="2" t="s">
        <v>85</v>
      </c>
      <c r="F543" s="356">
        <v>75600</v>
      </c>
      <c r="G543" s="184">
        <v>73500</v>
      </c>
    </row>
    <row r="544" spans="1:7" ht="30" customHeight="1">
      <c r="A544" s="14"/>
      <c r="B544" s="123">
        <v>650</v>
      </c>
      <c r="C544" s="4"/>
      <c r="D544" s="1">
        <v>4113</v>
      </c>
      <c r="E544" s="61" t="s">
        <v>136</v>
      </c>
      <c r="F544" s="357">
        <v>201600</v>
      </c>
      <c r="G544" s="116">
        <v>194600</v>
      </c>
    </row>
    <row r="545" spans="1:7" ht="30" customHeight="1">
      <c r="A545" s="14"/>
      <c r="B545" s="123">
        <v>650</v>
      </c>
      <c r="C545" s="4"/>
      <c r="D545" s="39">
        <v>4114</v>
      </c>
      <c r="E545" s="4" t="s">
        <v>137</v>
      </c>
      <c r="F545" s="355">
        <v>93600</v>
      </c>
      <c r="G545" s="185">
        <v>90200</v>
      </c>
    </row>
    <row r="546" spans="1:7" ht="30" customHeight="1">
      <c r="A546" s="14"/>
      <c r="B546" s="123">
        <v>650</v>
      </c>
      <c r="C546" s="4"/>
      <c r="D546" s="1">
        <v>4115</v>
      </c>
      <c r="E546" s="2" t="s">
        <v>78</v>
      </c>
      <c r="F546" s="355">
        <v>11400</v>
      </c>
      <c r="G546" s="185">
        <v>11000</v>
      </c>
    </row>
    <row r="547" spans="1:7" ht="30" customHeight="1">
      <c r="A547" s="14"/>
      <c r="B547" s="39"/>
      <c r="C547" s="46">
        <v>411</v>
      </c>
      <c r="D547" s="77"/>
      <c r="E547" s="40" t="s">
        <v>0</v>
      </c>
      <c r="F547" s="365">
        <f>F542+F543+F544+F545+F546</f>
        <v>943800</v>
      </c>
      <c r="G547" s="148">
        <f>G542+G543+G544+G545+G546</f>
        <v>912300</v>
      </c>
    </row>
    <row r="548" spans="1:7" s="4" customFormat="1" ht="30" customHeight="1">
      <c r="A548" s="84"/>
      <c r="B548" s="123">
        <v>650</v>
      </c>
      <c r="C548" s="82"/>
      <c r="D548" s="1">
        <v>4125</v>
      </c>
      <c r="E548" s="2" t="s">
        <v>88</v>
      </c>
      <c r="F548" s="357">
        <v>39600</v>
      </c>
      <c r="G548" s="116">
        <v>38900</v>
      </c>
    </row>
    <row r="549" spans="1:7" s="4" customFormat="1" ht="30" customHeight="1">
      <c r="A549" s="14"/>
      <c r="B549" s="123">
        <v>650</v>
      </c>
      <c r="D549" s="1">
        <v>4129</v>
      </c>
      <c r="E549" s="2" t="s">
        <v>90</v>
      </c>
      <c r="F549" s="360">
        <v>1000</v>
      </c>
      <c r="G549" s="116">
        <v>500</v>
      </c>
    </row>
    <row r="550" spans="1:7" s="4" customFormat="1" ht="30" customHeight="1">
      <c r="A550" s="14"/>
      <c r="B550" s="39"/>
      <c r="C550" s="46">
        <v>412</v>
      </c>
      <c r="D550" s="77"/>
      <c r="E550" s="64" t="s">
        <v>4</v>
      </c>
      <c r="F550" s="365">
        <f>F548+F549</f>
        <v>40600</v>
      </c>
      <c r="G550" s="148">
        <f>G548+G549</f>
        <v>39400</v>
      </c>
    </row>
    <row r="551" spans="1:7" ht="30" customHeight="1">
      <c r="A551" s="14"/>
      <c r="B551" s="123">
        <v>650</v>
      </c>
      <c r="C551" s="82"/>
      <c r="D551" s="1">
        <v>4131</v>
      </c>
      <c r="E551" s="2" t="s">
        <v>5</v>
      </c>
      <c r="F551" s="396">
        <v>8000</v>
      </c>
      <c r="G551" s="196">
        <v>9100</v>
      </c>
    </row>
    <row r="552" spans="1:7" ht="30" customHeight="1">
      <c r="A552" s="14"/>
      <c r="B552" s="123">
        <v>650</v>
      </c>
      <c r="C552" s="82"/>
      <c r="D552" s="1">
        <v>4132</v>
      </c>
      <c r="E552" s="2" t="s">
        <v>9</v>
      </c>
      <c r="F552" s="357">
        <v>1000</v>
      </c>
      <c r="G552" s="116">
        <v>500</v>
      </c>
    </row>
    <row r="553" spans="1:7" ht="30" customHeight="1">
      <c r="A553" s="14"/>
      <c r="B553" s="123">
        <v>650</v>
      </c>
      <c r="C553" s="4"/>
      <c r="D553" s="1">
        <v>4135</v>
      </c>
      <c r="E553" s="2" t="s">
        <v>142</v>
      </c>
      <c r="F553" s="357">
        <v>6000</v>
      </c>
      <c r="G553" s="116">
        <v>7100</v>
      </c>
    </row>
    <row r="554" spans="1:7" ht="30" customHeight="1">
      <c r="A554" s="14"/>
      <c r="B554" s="123">
        <v>650</v>
      </c>
      <c r="C554" s="4"/>
      <c r="D554" s="1">
        <v>4139</v>
      </c>
      <c r="E554" s="23" t="s">
        <v>92</v>
      </c>
      <c r="F554" s="359">
        <v>20000</v>
      </c>
      <c r="G554" s="331">
        <v>20000</v>
      </c>
    </row>
    <row r="555" spans="1:7" ht="30" customHeight="1" thickBot="1">
      <c r="A555" s="128"/>
      <c r="B555" s="129"/>
      <c r="C555" s="94">
        <v>413</v>
      </c>
      <c r="D555" s="72"/>
      <c r="E555" s="72" t="s">
        <v>2</v>
      </c>
      <c r="F555" s="362">
        <f>F554+F553+F552+F551</f>
        <v>35000</v>
      </c>
      <c r="G555" s="193">
        <f>G554+G553+G552+G551</f>
        <v>36700</v>
      </c>
    </row>
    <row r="556" spans="1:7" ht="38.25" customHeight="1" thickBot="1" thickTop="1">
      <c r="A556" s="431" t="s">
        <v>224</v>
      </c>
      <c r="B556" s="432"/>
      <c r="C556" s="432"/>
      <c r="D556" s="432"/>
      <c r="E556" s="433"/>
      <c r="F556" s="363">
        <f>F555+F550+F547</f>
        <v>1019400</v>
      </c>
      <c r="G556" s="201">
        <f>G555+G550+G547</f>
        <v>988400</v>
      </c>
    </row>
    <row r="557" spans="1:6" ht="38.25" customHeight="1">
      <c r="A557" s="74"/>
      <c r="B557" s="119"/>
      <c r="C557" s="119"/>
      <c r="D557" s="119"/>
      <c r="E557" s="119"/>
      <c r="F557" s="183"/>
    </row>
    <row r="558" spans="1:6" ht="24" customHeight="1" thickBot="1">
      <c r="A558" s="74"/>
      <c r="B558" s="119"/>
      <c r="C558" s="119"/>
      <c r="D558" s="119"/>
      <c r="E558" s="119"/>
      <c r="F558" s="183"/>
    </row>
    <row r="559" spans="1:7" ht="18" customHeight="1">
      <c r="A559" s="54" t="s">
        <v>65</v>
      </c>
      <c r="B559" s="55" t="s">
        <v>67</v>
      </c>
      <c r="C559" s="54" t="s">
        <v>31</v>
      </c>
      <c r="D559" s="56" t="s">
        <v>31</v>
      </c>
      <c r="E559" s="32" t="s">
        <v>64</v>
      </c>
      <c r="F559" s="354" t="s">
        <v>240</v>
      </c>
      <c r="G559" s="33" t="s">
        <v>242</v>
      </c>
    </row>
    <row r="560" spans="1:7" ht="15" customHeight="1" thickBot="1">
      <c r="A560" s="57" t="s">
        <v>66</v>
      </c>
      <c r="B560" s="58" t="s">
        <v>66</v>
      </c>
      <c r="C560" s="57" t="s">
        <v>66</v>
      </c>
      <c r="D560" s="59" t="s">
        <v>66</v>
      </c>
      <c r="E560" s="36"/>
      <c r="F560" s="379">
        <v>2012</v>
      </c>
      <c r="G560" s="11">
        <v>2012</v>
      </c>
    </row>
    <row r="561" spans="1:7" ht="30" customHeight="1" thickBot="1">
      <c r="A561" s="118">
        <v>22</v>
      </c>
      <c r="B561" s="422" t="s">
        <v>167</v>
      </c>
      <c r="C561" s="426"/>
      <c r="D561" s="426"/>
      <c r="E561" s="426"/>
      <c r="F561" s="426"/>
      <c r="G561" s="353"/>
    </row>
    <row r="562" spans="1:7" ht="22.5" customHeight="1">
      <c r="A562" s="14"/>
      <c r="B562" s="130">
        <v>133</v>
      </c>
      <c r="C562" s="4"/>
      <c r="D562" s="21">
        <v>4111</v>
      </c>
      <c r="E562" s="25" t="s">
        <v>98</v>
      </c>
      <c r="F562" s="355">
        <v>531600</v>
      </c>
      <c r="G562" s="185">
        <v>540000</v>
      </c>
    </row>
    <row r="563" spans="1:7" ht="22.5" customHeight="1">
      <c r="A563" s="14"/>
      <c r="B563" s="123">
        <v>133</v>
      </c>
      <c r="C563" s="4"/>
      <c r="D563" s="1">
        <v>4112</v>
      </c>
      <c r="E563" s="2" t="s">
        <v>85</v>
      </c>
      <c r="F563" s="357">
        <v>72000</v>
      </c>
      <c r="G563" s="116">
        <v>72000</v>
      </c>
    </row>
    <row r="564" spans="1:7" ht="22.5" customHeight="1">
      <c r="A564" s="14"/>
      <c r="B564" s="123">
        <v>133</v>
      </c>
      <c r="C564" s="4"/>
      <c r="D564" s="1">
        <v>4113</v>
      </c>
      <c r="E564" s="2" t="s">
        <v>136</v>
      </c>
      <c r="F564" s="357">
        <v>190800</v>
      </c>
      <c r="G564" s="116">
        <v>190000</v>
      </c>
    </row>
    <row r="565" spans="1:7" ht="22.5" customHeight="1">
      <c r="A565" s="14"/>
      <c r="B565" s="123">
        <v>133</v>
      </c>
      <c r="C565" s="4"/>
      <c r="D565" s="1">
        <v>4114</v>
      </c>
      <c r="E565" s="2" t="s">
        <v>137</v>
      </c>
      <c r="F565" s="357">
        <v>90960</v>
      </c>
      <c r="G565" s="116">
        <v>90000</v>
      </c>
    </row>
    <row r="566" spans="1:7" ht="22.5" customHeight="1">
      <c r="A566" s="14"/>
      <c r="B566" s="123">
        <v>133</v>
      </c>
      <c r="C566" s="4"/>
      <c r="D566" s="1">
        <v>4115</v>
      </c>
      <c r="E566" s="2" t="s">
        <v>78</v>
      </c>
      <c r="F566" s="357">
        <v>10800</v>
      </c>
      <c r="G566" s="116">
        <v>10800</v>
      </c>
    </row>
    <row r="567" spans="1:7" ht="21" customHeight="1">
      <c r="A567" s="14"/>
      <c r="B567" s="39"/>
      <c r="C567" s="46">
        <v>411</v>
      </c>
      <c r="D567" s="77"/>
      <c r="E567" s="66" t="s">
        <v>0</v>
      </c>
      <c r="F567" s="365">
        <f>F562+F563+F564+F565+F566</f>
        <v>896160</v>
      </c>
      <c r="G567" s="148">
        <f>G562+G563+G564+G565+G566</f>
        <v>902800</v>
      </c>
    </row>
    <row r="568" spans="1:7" ht="24.75" customHeight="1">
      <c r="A568" s="14"/>
      <c r="B568" s="123">
        <v>133</v>
      </c>
      <c r="C568" s="4"/>
      <c r="D568" s="1">
        <v>4125</v>
      </c>
      <c r="E568" s="2" t="s">
        <v>88</v>
      </c>
      <c r="F568" s="357">
        <v>49200</v>
      </c>
      <c r="G568" s="116">
        <v>55300</v>
      </c>
    </row>
    <row r="569" spans="1:7" ht="24.75" customHeight="1">
      <c r="A569" s="14"/>
      <c r="B569" s="123">
        <v>133</v>
      </c>
      <c r="C569" s="4"/>
      <c r="D569" s="1">
        <v>4129</v>
      </c>
      <c r="E569" s="2" t="s">
        <v>90</v>
      </c>
      <c r="F569" s="360">
        <v>2000</v>
      </c>
      <c r="G569" s="116">
        <v>500</v>
      </c>
    </row>
    <row r="570" spans="1:7" ht="17.25" customHeight="1">
      <c r="A570" s="14"/>
      <c r="B570" s="39"/>
      <c r="C570" s="46">
        <v>412</v>
      </c>
      <c r="D570" s="77"/>
      <c r="E570" s="64" t="s">
        <v>4</v>
      </c>
      <c r="F570" s="365">
        <f>F568+F569</f>
        <v>51200</v>
      </c>
      <c r="G570" s="148">
        <f>G568+G569</f>
        <v>55800</v>
      </c>
    </row>
    <row r="571" spans="1:7" ht="24.75" customHeight="1">
      <c r="A571" s="14"/>
      <c r="B571" s="123">
        <v>133</v>
      </c>
      <c r="C571" s="126"/>
      <c r="D571" s="1">
        <v>4131</v>
      </c>
      <c r="E571" s="2" t="s">
        <v>5</v>
      </c>
      <c r="F571" s="359">
        <v>48500</v>
      </c>
      <c r="G571" s="331">
        <v>45000</v>
      </c>
    </row>
    <row r="572" spans="1:7" ht="24.75" customHeight="1">
      <c r="A572" s="14"/>
      <c r="B572" s="130">
        <v>133</v>
      </c>
      <c r="C572" s="126"/>
      <c r="D572" s="21">
        <v>4132</v>
      </c>
      <c r="E572" s="2" t="s">
        <v>9</v>
      </c>
      <c r="F572" s="357">
        <v>2000</v>
      </c>
      <c r="G572" s="116">
        <v>2000</v>
      </c>
    </row>
    <row r="573" spans="1:7" ht="24.75" customHeight="1">
      <c r="A573" s="14"/>
      <c r="B573" s="123">
        <v>435</v>
      </c>
      <c r="C573" s="126"/>
      <c r="D573" s="1">
        <v>4134</v>
      </c>
      <c r="E573" s="2" t="s">
        <v>152</v>
      </c>
      <c r="F573" s="357">
        <v>525000</v>
      </c>
      <c r="G573" s="116">
        <v>525000</v>
      </c>
    </row>
    <row r="574" spans="1:7" ht="27.75" customHeight="1">
      <c r="A574" s="14"/>
      <c r="B574" s="130">
        <v>133</v>
      </c>
      <c r="C574" s="126"/>
      <c r="D574" s="21">
        <v>4135</v>
      </c>
      <c r="E574" s="2" t="s">
        <v>30</v>
      </c>
      <c r="F574" s="357">
        <v>15000</v>
      </c>
      <c r="G574" s="116">
        <v>7500</v>
      </c>
    </row>
    <row r="575" spans="1:7" ht="27.75" customHeight="1">
      <c r="A575" s="14"/>
      <c r="B575" s="123">
        <v>133</v>
      </c>
      <c r="C575" s="126"/>
      <c r="D575" s="1">
        <v>4136</v>
      </c>
      <c r="E575" s="2" t="s">
        <v>149</v>
      </c>
      <c r="F575" s="357">
        <v>6500</v>
      </c>
      <c r="G575" s="116">
        <v>6500</v>
      </c>
    </row>
    <row r="576" spans="1:7" ht="27.75" customHeight="1">
      <c r="A576" s="14"/>
      <c r="B576" s="123">
        <v>133</v>
      </c>
      <c r="C576" s="126"/>
      <c r="D576" s="1">
        <v>4139</v>
      </c>
      <c r="E576" s="2" t="s">
        <v>92</v>
      </c>
      <c r="F576" s="359">
        <v>170200</v>
      </c>
      <c r="G576" s="331">
        <v>130000</v>
      </c>
    </row>
    <row r="577" spans="1:7" ht="27.75" customHeight="1">
      <c r="A577" s="14"/>
      <c r="B577" s="39"/>
      <c r="C577" s="120">
        <v>413</v>
      </c>
      <c r="D577" s="92"/>
      <c r="E577" s="92" t="s">
        <v>91</v>
      </c>
      <c r="F577" s="365">
        <f>F571+F572+F573+F574+F575+F576</f>
        <v>767200</v>
      </c>
      <c r="G577" s="148">
        <f>G571+G572+G573+G574+G575+G576</f>
        <v>716000</v>
      </c>
    </row>
    <row r="578" spans="1:7" ht="27.75" customHeight="1">
      <c r="A578" s="14"/>
      <c r="B578" s="123">
        <v>412</v>
      </c>
      <c r="C578" s="46"/>
      <c r="D578" s="1">
        <v>4142</v>
      </c>
      <c r="E578" s="299" t="s">
        <v>237</v>
      </c>
      <c r="F578" s="355">
        <v>120000</v>
      </c>
      <c r="G578" s="185">
        <v>150000</v>
      </c>
    </row>
    <row r="579" spans="1:7" ht="27.75" customHeight="1">
      <c r="A579" s="14"/>
      <c r="B579" s="130">
        <v>412</v>
      </c>
      <c r="C579" s="120"/>
      <c r="D579" s="5">
        <v>4143</v>
      </c>
      <c r="E579" s="131" t="s">
        <v>196</v>
      </c>
      <c r="F579" s="357">
        <v>110000</v>
      </c>
      <c r="G579" s="116">
        <v>110000</v>
      </c>
    </row>
    <row r="580" spans="1:7" ht="27.75" customHeight="1">
      <c r="A580" s="14"/>
      <c r="B580" s="39"/>
      <c r="C580" s="46">
        <v>414</v>
      </c>
      <c r="D580" s="132"/>
      <c r="E580" s="92" t="s">
        <v>144</v>
      </c>
      <c r="F580" s="410">
        <f>F578+F579</f>
        <v>230000</v>
      </c>
      <c r="G580" s="148">
        <f>G578+G579</f>
        <v>260000</v>
      </c>
    </row>
    <row r="581" spans="1:7" ht="24" customHeight="1">
      <c r="A581" s="14"/>
      <c r="B581" s="133">
        <v>412</v>
      </c>
      <c r="C581" s="82"/>
      <c r="D581" s="21">
        <v>4181</v>
      </c>
      <c r="E581" s="134" t="s">
        <v>114</v>
      </c>
      <c r="F581" s="357">
        <v>46300</v>
      </c>
      <c r="G581" s="116">
        <v>70000</v>
      </c>
    </row>
    <row r="582" spans="1:7" ht="27.75" customHeight="1" thickBot="1">
      <c r="A582" s="14"/>
      <c r="B582" s="135"/>
      <c r="C582" s="120">
        <v>418</v>
      </c>
      <c r="D582" s="136"/>
      <c r="E582" s="65" t="s">
        <v>151</v>
      </c>
      <c r="F582" s="362">
        <f>F581</f>
        <v>46300</v>
      </c>
      <c r="G582" s="193">
        <f>G581</f>
        <v>70000</v>
      </c>
    </row>
    <row r="583" spans="1:7" ht="27.75" customHeight="1" thickBot="1" thickTop="1">
      <c r="A583" s="431" t="s">
        <v>53</v>
      </c>
      <c r="B583" s="432"/>
      <c r="C583" s="432"/>
      <c r="D583" s="432"/>
      <c r="E583" s="433"/>
      <c r="F583" s="363">
        <f>F582+F580+F577+F570+F567</f>
        <v>1990860</v>
      </c>
      <c r="G583" s="201">
        <f>G582+G580+G577+G570+G567</f>
        <v>2004600</v>
      </c>
    </row>
    <row r="584" spans="1:7" ht="25.5" customHeight="1" thickBot="1">
      <c r="A584" s="118">
        <v>23</v>
      </c>
      <c r="B584" s="424" t="s">
        <v>115</v>
      </c>
      <c r="C584" s="441"/>
      <c r="D584" s="441"/>
      <c r="E584" s="441"/>
      <c r="F584" s="441"/>
      <c r="G584" s="368"/>
    </row>
    <row r="585" spans="1:7" ht="25.5" customHeight="1">
      <c r="A585" s="14"/>
      <c r="B585" s="67">
        <v>133</v>
      </c>
      <c r="C585" s="4"/>
      <c r="D585" s="21">
        <v>4111</v>
      </c>
      <c r="E585" s="25" t="s">
        <v>98</v>
      </c>
      <c r="F585" s="355">
        <v>231600</v>
      </c>
      <c r="G585" s="185">
        <v>202000</v>
      </c>
    </row>
    <row r="586" spans="1:7" ht="25.5" customHeight="1">
      <c r="A586" s="14"/>
      <c r="B586" s="3">
        <v>133</v>
      </c>
      <c r="C586" s="4"/>
      <c r="D586" s="1">
        <v>4112</v>
      </c>
      <c r="E586" s="2" t="s">
        <v>85</v>
      </c>
      <c r="F586" s="356">
        <v>31200</v>
      </c>
      <c r="G586" s="184">
        <v>27500</v>
      </c>
    </row>
    <row r="587" spans="1:7" ht="25.5" customHeight="1">
      <c r="A587" s="14"/>
      <c r="B587" s="3">
        <v>133</v>
      </c>
      <c r="C587" s="4"/>
      <c r="D587" s="1">
        <v>4113</v>
      </c>
      <c r="E587" s="61" t="s">
        <v>136</v>
      </c>
      <c r="F587" s="357">
        <v>83400</v>
      </c>
      <c r="G587" s="116">
        <v>71000</v>
      </c>
    </row>
    <row r="588" spans="1:7" ht="25.5" customHeight="1">
      <c r="A588" s="14"/>
      <c r="B588" s="3">
        <v>133</v>
      </c>
      <c r="C588" s="4"/>
      <c r="D588" s="39">
        <v>4114</v>
      </c>
      <c r="E588" s="4" t="s">
        <v>137</v>
      </c>
      <c r="F588" s="355">
        <v>38400</v>
      </c>
      <c r="G588" s="185">
        <v>33000</v>
      </c>
    </row>
    <row r="589" spans="1:7" ht="25.5" customHeight="1">
      <c r="A589" s="14"/>
      <c r="B589" s="3">
        <v>133</v>
      </c>
      <c r="C589" s="4"/>
      <c r="D589" s="1">
        <v>4115</v>
      </c>
      <c r="E589" s="2" t="s">
        <v>78</v>
      </c>
      <c r="F589" s="355">
        <v>4800</v>
      </c>
      <c r="G589" s="185">
        <v>4500</v>
      </c>
    </row>
    <row r="590" spans="1:7" ht="23.25" customHeight="1">
      <c r="A590" s="14"/>
      <c r="B590" s="39"/>
      <c r="C590" s="46">
        <v>411</v>
      </c>
      <c r="D590" s="77"/>
      <c r="E590" s="40" t="s">
        <v>0</v>
      </c>
      <c r="F590" s="365">
        <f>F585+F586+F587+F588+F589</f>
        <v>389400</v>
      </c>
      <c r="G590" s="148">
        <f>G585+G586+G587+G588+G589</f>
        <v>338000</v>
      </c>
    </row>
    <row r="591" spans="1:7" ht="25.5" customHeight="1">
      <c r="A591" s="14"/>
      <c r="B591" s="3">
        <v>133</v>
      </c>
      <c r="C591" s="4"/>
      <c r="D591" s="1">
        <v>4125</v>
      </c>
      <c r="E591" s="22" t="s">
        <v>88</v>
      </c>
      <c r="F591" s="357">
        <v>18000</v>
      </c>
      <c r="G591" s="116">
        <v>14800</v>
      </c>
    </row>
    <row r="592" spans="1:7" ht="25.5" customHeight="1">
      <c r="A592" s="14"/>
      <c r="B592" s="3">
        <v>133</v>
      </c>
      <c r="C592" s="4"/>
      <c r="D592" s="1">
        <v>4129</v>
      </c>
      <c r="E592" s="22" t="s">
        <v>90</v>
      </c>
      <c r="F592" s="357">
        <v>1000</v>
      </c>
      <c r="G592" s="116">
        <v>500</v>
      </c>
    </row>
    <row r="593" spans="1:7" ht="21" customHeight="1">
      <c r="A593" s="14"/>
      <c r="B593" s="1"/>
      <c r="C593" s="46">
        <v>412</v>
      </c>
      <c r="D593" s="77"/>
      <c r="E593" s="176" t="s">
        <v>86</v>
      </c>
      <c r="F593" s="365">
        <f>F591+F592</f>
        <v>19000</v>
      </c>
      <c r="G593" s="148">
        <f>G591+G592</f>
        <v>15300</v>
      </c>
    </row>
    <row r="594" spans="1:7" ht="25.5" customHeight="1">
      <c r="A594" s="14"/>
      <c r="B594" s="3">
        <v>133</v>
      </c>
      <c r="C594" s="82"/>
      <c r="D594" s="1">
        <v>4131</v>
      </c>
      <c r="E594" s="2" t="s">
        <v>5</v>
      </c>
      <c r="F594" s="357">
        <v>5500</v>
      </c>
      <c r="G594" s="116">
        <v>3500</v>
      </c>
    </row>
    <row r="595" spans="1:7" ht="25.5" customHeight="1">
      <c r="A595" s="14"/>
      <c r="B595" s="3">
        <v>133</v>
      </c>
      <c r="C595" s="82"/>
      <c r="D595" s="5">
        <v>4132</v>
      </c>
      <c r="E595" s="2" t="s">
        <v>9</v>
      </c>
      <c r="F595" s="357">
        <v>1000</v>
      </c>
      <c r="G595" s="116">
        <v>500</v>
      </c>
    </row>
    <row r="596" spans="1:7" ht="25.5" customHeight="1">
      <c r="A596" s="14"/>
      <c r="B596" s="3">
        <v>133</v>
      </c>
      <c r="C596" s="82"/>
      <c r="D596" s="1">
        <v>4135</v>
      </c>
      <c r="E596" s="2" t="s">
        <v>146</v>
      </c>
      <c r="F596" s="357">
        <v>3000</v>
      </c>
      <c r="G596" s="116">
        <v>3000</v>
      </c>
    </row>
    <row r="597" spans="1:7" ht="25.5" customHeight="1">
      <c r="A597" s="14"/>
      <c r="B597" s="3">
        <v>133</v>
      </c>
      <c r="C597" s="82"/>
      <c r="D597" s="1">
        <v>4139</v>
      </c>
      <c r="E597" s="25" t="s">
        <v>92</v>
      </c>
      <c r="F597" s="357">
        <v>40000</v>
      </c>
      <c r="G597" s="116">
        <v>80000</v>
      </c>
    </row>
    <row r="598" spans="1:7" ht="22.5" customHeight="1" thickBot="1">
      <c r="A598" s="14"/>
      <c r="B598" s="41"/>
      <c r="C598" s="89">
        <v>413</v>
      </c>
      <c r="D598" s="65"/>
      <c r="E598" s="277" t="s">
        <v>2</v>
      </c>
      <c r="F598" s="362">
        <f>F594+F595+F596+F597</f>
        <v>49500</v>
      </c>
      <c r="G598" s="193">
        <f>G594+G595+G596+G597</f>
        <v>87000</v>
      </c>
    </row>
    <row r="599" spans="1:7" ht="25.5" customHeight="1" thickBot="1" thickTop="1">
      <c r="A599" s="431" t="s">
        <v>223</v>
      </c>
      <c r="B599" s="432"/>
      <c r="C599" s="432"/>
      <c r="D599" s="432"/>
      <c r="E599" s="433"/>
      <c r="F599" s="363">
        <f>F598+F593+F590</f>
        <v>457900</v>
      </c>
      <c r="G599" s="201">
        <f>G598+G593+G590</f>
        <v>440300</v>
      </c>
    </row>
    <row r="600" spans="1:7" ht="30.75" customHeight="1">
      <c r="A600" s="74"/>
      <c r="B600" s="119"/>
      <c r="C600" s="119"/>
      <c r="D600" s="119"/>
      <c r="E600" s="119"/>
      <c r="F600" s="183"/>
      <c r="G600" s="68"/>
    </row>
    <row r="601" spans="1:7" ht="16.5" customHeight="1" thickBot="1">
      <c r="A601" s="74"/>
      <c r="B601" s="119"/>
      <c r="C601" s="119"/>
      <c r="D601" s="119"/>
      <c r="E601" s="119"/>
      <c r="F601" s="183"/>
      <c r="G601" s="68"/>
    </row>
    <row r="602" spans="1:7" ht="15.75" customHeight="1" hidden="1" thickBot="1">
      <c r="A602" s="181"/>
      <c r="B602" s="178"/>
      <c r="C602" s="178"/>
      <c r="D602" s="178"/>
      <c r="E602" s="178"/>
      <c r="F602" s="206"/>
      <c r="G602" s="68"/>
    </row>
    <row r="603" spans="1:7" ht="17.25" customHeight="1">
      <c r="A603" s="54" t="s">
        <v>65</v>
      </c>
      <c r="B603" s="55" t="s">
        <v>67</v>
      </c>
      <c r="C603" s="54" t="s">
        <v>31</v>
      </c>
      <c r="D603" s="56" t="s">
        <v>31</v>
      </c>
      <c r="E603" s="32" t="s">
        <v>64</v>
      </c>
      <c r="F603" s="354" t="s">
        <v>240</v>
      </c>
      <c r="G603" s="33" t="s">
        <v>242</v>
      </c>
    </row>
    <row r="604" spans="1:7" ht="15" customHeight="1" thickBot="1">
      <c r="A604" s="57" t="s">
        <v>66</v>
      </c>
      <c r="B604" s="58" t="s">
        <v>66</v>
      </c>
      <c r="C604" s="57" t="s">
        <v>66</v>
      </c>
      <c r="D604" s="59" t="s">
        <v>66</v>
      </c>
      <c r="E604" s="36"/>
      <c r="F604" s="379">
        <v>2012</v>
      </c>
      <c r="G604" s="11">
        <v>2012</v>
      </c>
    </row>
    <row r="605" spans="1:7" ht="33" customHeight="1" thickBot="1">
      <c r="A605" s="107">
        <v>24</v>
      </c>
      <c r="B605" s="430" t="s">
        <v>116</v>
      </c>
      <c r="C605" s="426"/>
      <c r="D605" s="426"/>
      <c r="E605" s="426"/>
      <c r="F605" s="426"/>
      <c r="G605" s="353"/>
    </row>
    <row r="606" spans="1:7" ht="28.5" customHeight="1">
      <c r="A606" s="14"/>
      <c r="B606" s="67">
        <v>133</v>
      </c>
      <c r="C606" s="4"/>
      <c r="D606" s="21">
        <v>4111</v>
      </c>
      <c r="E606" s="25" t="s">
        <v>98</v>
      </c>
      <c r="F606" s="355">
        <v>132000</v>
      </c>
      <c r="G606" s="185">
        <v>118500</v>
      </c>
    </row>
    <row r="607" spans="1:7" ht="28.5" customHeight="1">
      <c r="A607" s="14"/>
      <c r="B607" s="3">
        <v>133</v>
      </c>
      <c r="C607" s="4"/>
      <c r="D607" s="1">
        <v>4112</v>
      </c>
      <c r="E607" s="2" t="s">
        <v>85</v>
      </c>
      <c r="F607" s="356">
        <v>18000</v>
      </c>
      <c r="G607" s="184">
        <v>16200</v>
      </c>
    </row>
    <row r="608" spans="1:7" ht="28.5" customHeight="1">
      <c r="A608" s="14"/>
      <c r="B608" s="3">
        <v>133</v>
      </c>
      <c r="C608" s="4"/>
      <c r="D608" s="1">
        <v>4113</v>
      </c>
      <c r="E608" s="61" t="s">
        <v>136</v>
      </c>
      <c r="F608" s="357">
        <v>48120</v>
      </c>
      <c r="G608" s="116">
        <v>42500</v>
      </c>
    </row>
    <row r="609" spans="1:7" ht="28.5" customHeight="1">
      <c r="A609" s="14"/>
      <c r="B609" s="3">
        <v>133</v>
      </c>
      <c r="C609" s="4"/>
      <c r="D609" s="39">
        <v>4114</v>
      </c>
      <c r="E609" s="4" t="s">
        <v>137</v>
      </c>
      <c r="F609" s="355">
        <v>22560</v>
      </c>
      <c r="G609" s="185">
        <v>20000</v>
      </c>
    </row>
    <row r="610" spans="1:7" ht="28.5" customHeight="1">
      <c r="A610" s="14"/>
      <c r="B610" s="3">
        <v>133</v>
      </c>
      <c r="C610" s="4"/>
      <c r="D610" s="1">
        <v>4115</v>
      </c>
      <c r="E610" s="2" t="s">
        <v>78</v>
      </c>
      <c r="F610" s="355">
        <v>3360</v>
      </c>
      <c r="G610" s="185">
        <v>2500</v>
      </c>
    </row>
    <row r="611" spans="1:7" ht="28.5" customHeight="1">
      <c r="A611" s="14"/>
      <c r="B611" s="39"/>
      <c r="C611" s="46">
        <v>411</v>
      </c>
      <c r="D611" s="77"/>
      <c r="E611" s="28" t="s">
        <v>0</v>
      </c>
      <c r="F611" s="365">
        <f>F606+F607+F608+F609+F610</f>
        <v>224040</v>
      </c>
      <c r="G611" s="148">
        <f>G606+G607+G608+G609+G610</f>
        <v>199700</v>
      </c>
    </row>
    <row r="612" spans="1:7" ht="28.5" customHeight="1">
      <c r="A612" s="14"/>
      <c r="B612" s="3">
        <v>133</v>
      </c>
      <c r="C612" s="4"/>
      <c r="D612" s="1">
        <v>4125</v>
      </c>
      <c r="E612" s="22" t="s">
        <v>88</v>
      </c>
      <c r="F612" s="357">
        <v>10800</v>
      </c>
      <c r="G612" s="116">
        <v>8100</v>
      </c>
    </row>
    <row r="613" spans="1:7" ht="28.5" customHeight="1">
      <c r="A613" s="14" t="s">
        <v>63</v>
      </c>
      <c r="B613" s="3">
        <v>133</v>
      </c>
      <c r="C613" s="4"/>
      <c r="D613" s="1">
        <v>4129</v>
      </c>
      <c r="E613" s="22" t="s">
        <v>90</v>
      </c>
      <c r="F613" s="364">
        <v>1000</v>
      </c>
      <c r="G613" s="177">
        <v>500</v>
      </c>
    </row>
    <row r="614" spans="1:7" ht="28.5" customHeight="1">
      <c r="A614" s="84"/>
      <c r="B614" s="139"/>
      <c r="C614" s="89">
        <v>412</v>
      </c>
      <c r="D614" s="77"/>
      <c r="E614" s="140" t="s">
        <v>4</v>
      </c>
      <c r="F614" s="365">
        <f>F612+F613</f>
        <v>11800</v>
      </c>
      <c r="G614" s="148">
        <f>G612+G613</f>
        <v>8600</v>
      </c>
    </row>
    <row r="615" spans="1:7" ht="28.5" customHeight="1">
      <c r="A615" s="84"/>
      <c r="B615" s="67">
        <v>133</v>
      </c>
      <c r="C615" s="82"/>
      <c r="D615" s="90">
        <v>4131</v>
      </c>
      <c r="E615" s="137" t="s">
        <v>99</v>
      </c>
      <c r="F615" s="355">
        <v>3200</v>
      </c>
      <c r="G615" s="185">
        <v>3000</v>
      </c>
    </row>
    <row r="616" spans="1:7" ht="28.5" customHeight="1">
      <c r="A616" s="14"/>
      <c r="B616" s="3">
        <v>133</v>
      </c>
      <c r="C616" s="82"/>
      <c r="D616" s="83">
        <v>4132</v>
      </c>
      <c r="E616" s="22" t="s">
        <v>100</v>
      </c>
      <c r="F616" s="357">
        <v>2000</v>
      </c>
      <c r="G616" s="116">
        <v>500</v>
      </c>
    </row>
    <row r="617" spans="1:7" ht="28.5" customHeight="1">
      <c r="A617" s="14"/>
      <c r="B617" s="3">
        <v>133</v>
      </c>
      <c r="C617" s="82"/>
      <c r="D617" s="83">
        <v>4135</v>
      </c>
      <c r="E617" s="22" t="s">
        <v>150</v>
      </c>
      <c r="F617" s="357">
        <v>2400</v>
      </c>
      <c r="G617" s="116">
        <v>2000</v>
      </c>
    </row>
    <row r="618" spans="1:7" ht="28.5" customHeight="1">
      <c r="A618" s="14"/>
      <c r="B618" s="3">
        <v>133</v>
      </c>
      <c r="C618" s="82"/>
      <c r="D618" s="90">
        <v>4139</v>
      </c>
      <c r="E618" s="137" t="s">
        <v>92</v>
      </c>
      <c r="F618" s="411">
        <v>140600</v>
      </c>
      <c r="G618" s="187">
        <v>120000</v>
      </c>
    </row>
    <row r="619" spans="1:7" ht="28.5" customHeight="1">
      <c r="A619" s="14"/>
      <c r="B619" s="3"/>
      <c r="C619" s="124">
        <v>413</v>
      </c>
      <c r="D619" s="92"/>
      <c r="E619" s="140" t="s">
        <v>2</v>
      </c>
      <c r="F619" s="365">
        <f>F615+F616+F617+F618</f>
        <v>148200</v>
      </c>
      <c r="G619" s="148">
        <f>G615+G616+G617+G618</f>
        <v>125500</v>
      </c>
    </row>
    <row r="620" spans="1:7" ht="28.5" customHeight="1">
      <c r="A620" s="14"/>
      <c r="B620" s="60">
        <v>412</v>
      </c>
      <c r="C620" s="141"/>
      <c r="D620" s="39">
        <v>4144</v>
      </c>
      <c r="E620" s="142" t="s">
        <v>235</v>
      </c>
      <c r="F620" s="361">
        <v>70000</v>
      </c>
      <c r="G620" s="187">
        <v>50000</v>
      </c>
    </row>
    <row r="621" spans="1:7" ht="28.5" customHeight="1" thickBot="1">
      <c r="A621" s="14"/>
      <c r="B621" s="60"/>
      <c r="C621" s="89">
        <v>414</v>
      </c>
      <c r="D621" s="5"/>
      <c r="E621" s="26" t="s">
        <v>144</v>
      </c>
      <c r="F621" s="412">
        <f>F620</f>
        <v>70000</v>
      </c>
      <c r="G621" s="376">
        <f>G620</f>
        <v>50000</v>
      </c>
    </row>
    <row r="622" spans="1:7" ht="28.5" customHeight="1" thickBot="1" thickTop="1">
      <c r="A622" s="431" t="s">
        <v>28</v>
      </c>
      <c r="B622" s="432"/>
      <c r="C622" s="432"/>
      <c r="D622" s="432"/>
      <c r="E622" s="433"/>
      <c r="F622" s="363">
        <f>F621+F619+F614+F611</f>
        <v>454040</v>
      </c>
      <c r="G622" s="201">
        <f>G621+G619+G614+G611</f>
        <v>383800</v>
      </c>
    </row>
    <row r="623" spans="1:7" ht="28.5" customHeight="1" thickBot="1">
      <c r="A623" s="118">
        <v>25</v>
      </c>
      <c r="B623" s="424" t="s">
        <v>228</v>
      </c>
      <c r="C623" s="441"/>
      <c r="D623" s="441"/>
      <c r="E623" s="441"/>
      <c r="F623" s="441"/>
      <c r="G623" s="368"/>
    </row>
    <row r="624" spans="1:7" ht="28.5" customHeight="1">
      <c r="A624" s="14"/>
      <c r="B624" s="67">
        <v>111</v>
      </c>
      <c r="C624" s="4"/>
      <c r="D624" s="21">
        <v>4111</v>
      </c>
      <c r="E624" s="25" t="s">
        <v>98</v>
      </c>
      <c r="F624" s="394">
        <v>33120</v>
      </c>
      <c r="G624" s="194">
        <v>26500</v>
      </c>
    </row>
    <row r="625" spans="1:7" ht="28.5" customHeight="1">
      <c r="A625" s="14"/>
      <c r="B625" s="67">
        <v>111</v>
      </c>
      <c r="C625" s="4"/>
      <c r="D625" s="5">
        <v>4112</v>
      </c>
      <c r="E625" s="23" t="s">
        <v>85</v>
      </c>
      <c r="F625" s="396">
        <v>4560</v>
      </c>
      <c r="G625" s="196">
        <v>4000</v>
      </c>
    </row>
    <row r="626" spans="1:7" s="4" customFormat="1" ht="28.5" customHeight="1">
      <c r="A626" s="84"/>
      <c r="B626" s="67">
        <v>111</v>
      </c>
      <c r="C626" s="82"/>
      <c r="D626" s="1">
        <v>4113</v>
      </c>
      <c r="E626" s="61" t="s">
        <v>136</v>
      </c>
      <c r="F626" s="396">
        <v>12000</v>
      </c>
      <c r="G626" s="196">
        <v>9500</v>
      </c>
    </row>
    <row r="627" spans="1:7" ht="28.5" customHeight="1">
      <c r="A627" s="14"/>
      <c r="B627" s="67">
        <v>111</v>
      </c>
      <c r="C627" s="4"/>
      <c r="D627" s="39">
        <v>4114</v>
      </c>
      <c r="E627" s="4" t="s">
        <v>137</v>
      </c>
      <c r="F627" s="394">
        <v>5520</v>
      </c>
      <c r="G627" s="194">
        <v>5000</v>
      </c>
    </row>
    <row r="628" spans="1:7" ht="28.5" customHeight="1">
      <c r="A628" s="14"/>
      <c r="B628" s="67">
        <v>111</v>
      </c>
      <c r="C628" s="4"/>
      <c r="D628" s="5">
        <v>4115</v>
      </c>
      <c r="E628" s="23" t="s">
        <v>78</v>
      </c>
      <c r="F628" s="413">
        <v>960</v>
      </c>
      <c r="G628" s="377">
        <v>800</v>
      </c>
    </row>
    <row r="629" spans="1:7" ht="28.5" customHeight="1">
      <c r="A629" s="14"/>
      <c r="B629" s="1"/>
      <c r="C629" s="46">
        <v>411</v>
      </c>
      <c r="D629" s="77"/>
      <c r="E629" s="63" t="s">
        <v>0</v>
      </c>
      <c r="F629" s="365">
        <f>F624+F625+F626+F627+F628</f>
        <v>56160</v>
      </c>
      <c r="G629" s="148">
        <f>G624+G625+G626+G627+G628</f>
        <v>45800</v>
      </c>
    </row>
    <row r="630" spans="1:7" ht="28.5" customHeight="1">
      <c r="A630" s="14"/>
      <c r="B630" s="67">
        <v>111</v>
      </c>
      <c r="C630" s="4"/>
      <c r="D630" s="1">
        <v>4125</v>
      </c>
      <c r="E630" s="2" t="s">
        <v>88</v>
      </c>
      <c r="F630" s="396">
        <v>1200</v>
      </c>
      <c r="G630" s="196">
        <v>1400</v>
      </c>
    </row>
    <row r="631" spans="1:7" ht="28.5" customHeight="1">
      <c r="A631" s="14"/>
      <c r="B631" s="67">
        <v>111</v>
      </c>
      <c r="C631" s="4"/>
      <c r="D631" s="1">
        <v>4129</v>
      </c>
      <c r="E631" s="2" t="s">
        <v>90</v>
      </c>
      <c r="F631" s="396">
        <v>1000</v>
      </c>
      <c r="G631" s="196">
        <v>500</v>
      </c>
    </row>
    <row r="632" spans="1:7" ht="28.5" customHeight="1">
      <c r="A632" s="14"/>
      <c r="B632" s="1"/>
      <c r="C632" s="46">
        <v>412</v>
      </c>
      <c r="D632" s="77"/>
      <c r="E632" s="64" t="s">
        <v>4</v>
      </c>
      <c r="F632" s="399">
        <f>F630+F631</f>
        <v>2200</v>
      </c>
      <c r="G632" s="375">
        <f>G630+G631</f>
        <v>1900</v>
      </c>
    </row>
    <row r="633" spans="1:7" ht="28.5" customHeight="1">
      <c r="A633" s="14"/>
      <c r="B633" s="67">
        <v>111</v>
      </c>
      <c r="C633" s="82"/>
      <c r="D633" s="90">
        <v>4131</v>
      </c>
      <c r="E633" s="137" t="s">
        <v>26</v>
      </c>
      <c r="F633" s="396">
        <v>2000</v>
      </c>
      <c r="G633" s="196">
        <v>2000</v>
      </c>
    </row>
    <row r="634" spans="1:7" ht="28.5" customHeight="1">
      <c r="A634" s="14"/>
      <c r="B634" s="67">
        <v>111</v>
      </c>
      <c r="C634" s="4"/>
      <c r="D634" s="5">
        <v>4132</v>
      </c>
      <c r="E634" s="2" t="s">
        <v>9</v>
      </c>
      <c r="F634" s="396">
        <v>1000</v>
      </c>
      <c r="G634" s="196">
        <v>500</v>
      </c>
    </row>
    <row r="635" spans="1:7" ht="28.5" customHeight="1">
      <c r="A635" s="14"/>
      <c r="B635" s="67">
        <v>111</v>
      </c>
      <c r="C635" s="4"/>
      <c r="D635" s="1">
        <v>4135</v>
      </c>
      <c r="E635" s="2" t="s">
        <v>142</v>
      </c>
      <c r="F635" s="396">
        <v>1500</v>
      </c>
      <c r="G635" s="196">
        <v>800</v>
      </c>
    </row>
    <row r="636" spans="1:7" ht="28.5" customHeight="1">
      <c r="A636" s="14"/>
      <c r="B636" s="67">
        <v>111</v>
      </c>
      <c r="C636" s="82"/>
      <c r="D636" s="83">
        <v>4139</v>
      </c>
      <c r="E636" s="137" t="s">
        <v>92</v>
      </c>
      <c r="F636" s="396">
        <v>5000</v>
      </c>
      <c r="G636" s="196">
        <v>2500</v>
      </c>
    </row>
    <row r="637" spans="1:7" ht="28.5" customHeight="1" thickBot="1">
      <c r="A637" s="14"/>
      <c r="B637" s="39"/>
      <c r="C637" s="124">
        <v>413</v>
      </c>
      <c r="D637" s="92"/>
      <c r="E637" s="176" t="s">
        <v>91</v>
      </c>
      <c r="F637" s="365">
        <f>F633+F634+F635+F636</f>
        <v>9500</v>
      </c>
      <c r="G637" s="148">
        <f>G633+G634+G635+G636</f>
        <v>5800</v>
      </c>
    </row>
    <row r="638" spans="1:7" ht="39.75" customHeight="1" thickBot="1" thickTop="1">
      <c r="A638" s="472" t="s">
        <v>29</v>
      </c>
      <c r="B638" s="473"/>
      <c r="C638" s="473"/>
      <c r="D638" s="473"/>
      <c r="E638" s="474"/>
      <c r="F638" s="414">
        <f>F637+F632+F629</f>
        <v>67860</v>
      </c>
      <c r="G638" s="138">
        <f>G637+G632+G629</f>
        <v>53500</v>
      </c>
    </row>
    <row r="639" spans="1:6" ht="21.75" customHeight="1" thickTop="1">
      <c r="A639" s="278"/>
      <c r="B639" s="279"/>
      <c r="C639" s="279"/>
      <c r="D639" s="279"/>
      <c r="E639" s="279"/>
      <c r="F639" s="280"/>
    </row>
    <row r="640" spans="1:6" ht="19.5" customHeight="1" thickBot="1">
      <c r="A640" s="181"/>
      <c r="B640" s="178"/>
      <c r="C640" s="178"/>
      <c r="D640" s="178"/>
      <c r="E640" s="178"/>
      <c r="F640" s="206"/>
    </row>
    <row r="641" spans="1:7" ht="17.25" customHeight="1">
      <c r="A641" s="54" t="s">
        <v>65</v>
      </c>
      <c r="B641" s="55" t="s">
        <v>67</v>
      </c>
      <c r="C641" s="54" t="s">
        <v>31</v>
      </c>
      <c r="D641" s="56" t="s">
        <v>31</v>
      </c>
      <c r="E641" s="32" t="s">
        <v>64</v>
      </c>
      <c r="F641" s="354" t="s">
        <v>240</v>
      </c>
      <c r="G641" s="33" t="s">
        <v>242</v>
      </c>
    </row>
    <row r="642" spans="1:7" ht="15" customHeight="1" thickBot="1">
      <c r="A642" s="57" t="s">
        <v>66</v>
      </c>
      <c r="B642" s="58" t="s">
        <v>66</v>
      </c>
      <c r="C642" s="57" t="s">
        <v>66</v>
      </c>
      <c r="D642" s="59" t="s">
        <v>66</v>
      </c>
      <c r="E642" s="36"/>
      <c r="F642" s="379">
        <v>2012</v>
      </c>
      <c r="G642" s="11">
        <v>2012</v>
      </c>
    </row>
    <row r="643" spans="1:7" ht="36" customHeight="1" thickBot="1">
      <c r="A643" s="118">
        <v>26</v>
      </c>
      <c r="B643" s="424" t="s">
        <v>176</v>
      </c>
      <c r="C643" s="441"/>
      <c r="D643" s="441"/>
      <c r="E643" s="441"/>
      <c r="F643" s="441"/>
      <c r="G643" s="353"/>
    </row>
    <row r="644" spans="1:7" ht="27.75" customHeight="1">
      <c r="A644" s="14"/>
      <c r="B644" s="67">
        <v>320</v>
      </c>
      <c r="C644" s="4"/>
      <c r="D644" s="21">
        <v>4111</v>
      </c>
      <c r="E644" s="25" t="s">
        <v>98</v>
      </c>
      <c r="F644" s="394">
        <v>703500</v>
      </c>
      <c r="G644" s="194">
        <v>672500</v>
      </c>
    </row>
    <row r="645" spans="1:7" ht="27.75" customHeight="1">
      <c r="A645" s="14"/>
      <c r="B645" s="3">
        <v>320</v>
      </c>
      <c r="C645" s="4"/>
      <c r="D645" s="5">
        <v>4112</v>
      </c>
      <c r="E645" s="23" t="s">
        <v>85</v>
      </c>
      <c r="F645" s="396">
        <v>95550</v>
      </c>
      <c r="G645" s="196">
        <v>98300</v>
      </c>
    </row>
    <row r="646" spans="1:7" s="4" customFormat="1" ht="27.75" customHeight="1">
      <c r="A646" s="84"/>
      <c r="B646" s="3">
        <v>320</v>
      </c>
      <c r="C646" s="82"/>
      <c r="D646" s="1">
        <v>4113</v>
      </c>
      <c r="E646" s="61" t="s">
        <v>136</v>
      </c>
      <c r="F646" s="396">
        <v>253050</v>
      </c>
      <c r="G646" s="196">
        <v>260700</v>
      </c>
    </row>
    <row r="647" spans="1:7" ht="27.75" customHeight="1">
      <c r="A647" s="14"/>
      <c r="B647" s="67">
        <v>320</v>
      </c>
      <c r="C647" s="4"/>
      <c r="D647" s="39">
        <v>4114</v>
      </c>
      <c r="E647" s="4" t="s">
        <v>137</v>
      </c>
      <c r="F647" s="394">
        <v>194780</v>
      </c>
      <c r="G647" s="194">
        <v>176000</v>
      </c>
    </row>
    <row r="648" spans="1:7" ht="27.75" customHeight="1">
      <c r="A648" s="14"/>
      <c r="B648" s="60">
        <v>320</v>
      </c>
      <c r="C648" s="4"/>
      <c r="D648" s="5">
        <v>4115</v>
      </c>
      <c r="E648" s="23" t="s">
        <v>78</v>
      </c>
      <c r="F648" s="413">
        <v>14700</v>
      </c>
      <c r="G648" s="377">
        <v>14500</v>
      </c>
    </row>
    <row r="649" spans="1:7" ht="27.75" customHeight="1">
      <c r="A649" s="14"/>
      <c r="B649" s="1"/>
      <c r="C649" s="46">
        <v>411</v>
      </c>
      <c r="D649" s="77"/>
      <c r="E649" s="63" t="s">
        <v>0</v>
      </c>
      <c r="F649" s="365">
        <f>F644+F645+F646+F647+F648</f>
        <v>1261580</v>
      </c>
      <c r="G649" s="148">
        <f>G644+G645+G646+G647+G648</f>
        <v>1222000</v>
      </c>
    </row>
    <row r="650" spans="1:7" ht="27.75" customHeight="1">
      <c r="A650" s="14"/>
      <c r="B650" s="3">
        <v>320</v>
      </c>
      <c r="C650" s="4"/>
      <c r="D650" s="1">
        <v>4125</v>
      </c>
      <c r="E650" s="2" t="s">
        <v>88</v>
      </c>
      <c r="F650" s="396">
        <v>63600</v>
      </c>
      <c r="G650" s="196">
        <v>50500</v>
      </c>
    </row>
    <row r="651" spans="1:7" ht="27.75" customHeight="1">
      <c r="A651" s="14"/>
      <c r="B651" s="3">
        <v>320</v>
      </c>
      <c r="C651" s="4"/>
      <c r="D651" s="1">
        <v>4129</v>
      </c>
      <c r="E651" s="2" t="s">
        <v>90</v>
      </c>
      <c r="F651" s="396">
        <v>5000</v>
      </c>
      <c r="G651" s="196">
        <v>1000</v>
      </c>
    </row>
    <row r="652" spans="1:7" ht="27.75" customHeight="1">
      <c r="A652" s="14"/>
      <c r="B652" s="1"/>
      <c r="C652" s="46">
        <v>412</v>
      </c>
      <c r="D652" s="77"/>
      <c r="E652" s="64" t="s">
        <v>4</v>
      </c>
      <c r="F652" s="399">
        <f>F650+F651</f>
        <v>68600</v>
      </c>
      <c r="G652" s="375">
        <f>G650+G651</f>
        <v>51500</v>
      </c>
    </row>
    <row r="653" spans="1:7" ht="27.75" customHeight="1">
      <c r="A653" s="14"/>
      <c r="B653" s="3">
        <v>320</v>
      </c>
      <c r="C653" s="82"/>
      <c r="D653" s="90">
        <v>4131</v>
      </c>
      <c r="E653" s="137" t="s">
        <v>26</v>
      </c>
      <c r="F653" s="396">
        <v>104500</v>
      </c>
      <c r="G653" s="196">
        <v>120000</v>
      </c>
    </row>
    <row r="654" spans="1:7" ht="27.75" customHeight="1">
      <c r="A654" s="14"/>
      <c r="B654" s="3">
        <v>320</v>
      </c>
      <c r="C654" s="4"/>
      <c r="D654" s="5">
        <v>4132</v>
      </c>
      <c r="E654" s="2" t="s">
        <v>9</v>
      </c>
      <c r="F654" s="396">
        <v>4000</v>
      </c>
      <c r="G654" s="196">
        <v>1000</v>
      </c>
    </row>
    <row r="655" spans="1:7" ht="27.75" customHeight="1">
      <c r="A655" s="14"/>
      <c r="B655" s="3">
        <v>435</v>
      </c>
      <c r="C655" s="4"/>
      <c r="D655" s="1">
        <v>4134</v>
      </c>
      <c r="E655" s="2" t="s">
        <v>27</v>
      </c>
      <c r="F655" s="396">
        <v>35000</v>
      </c>
      <c r="G655" s="196">
        <v>33000</v>
      </c>
    </row>
    <row r="656" spans="1:7" ht="28.5" customHeight="1">
      <c r="A656" s="14"/>
      <c r="B656" s="3">
        <v>320</v>
      </c>
      <c r="C656" s="4"/>
      <c r="D656" s="1">
        <v>4135</v>
      </c>
      <c r="E656" s="2" t="s">
        <v>142</v>
      </c>
      <c r="F656" s="396">
        <v>10000</v>
      </c>
      <c r="G656" s="196">
        <v>10000</v>
      </c>
    </row>
    <row r="657" spans="1:7" ht="27.75" customHeight="1">
      <c r="A657" s="14"/>
      <c r="B657" s="3">
        <v>320</v>
      </c>
      <c r="C657" s="82"/>
      <c r="D657" s="83">
        <v>4139</v>
      </c>
      <c r="E657" s="137" t="s">
        <v>92</v>
      </c>
      <c r="F657" s="396">
        <v>36100</v>
      </c>
      <c r="G657" s="196">
        <v>41100</v>
      </c>
    </row>
    <row r="658" spans="1:7" ht="27.75" customHeight="1">
      <c r="A658" s="14"/>
      <c r="B658" s="39"/>
      <c r="C658" s="124">
        <v>413</v>
      </c>
      <c r="D658" s="92"/>
      <c r="E658" s="176" t="s">
        <v>91</v>
      </c>
      <c r="F658" s="365">
        <f>F653+F654+F655+F656+F657</f>
        <v>189600</v>
      </c>
      <c r="G658" s="148">
        <f>G653+G654+G655+G656+G657</f>
        <v>205100</v>
      </c>
    </row>
    <row r="659" spans="1:7" ht="27.75" customHeight="1">
      <c r="A659" s="14"/>
      <c r="B659" s="3">
        <v>412</v>
      </c>
      <c r="C659" s="124"/>
      <c r="D659" s="43">
        <v>4142</v>
      </c>
      <c r="E659" s="142" t="s">
        <v>232</v>
      </c>
      <c r="F659" s="415">
        <v>3600</v>
      </c>
      <c r="G659" s="177">
        <v>500</v>
      </c>
    </row>
    <row r="660" spans="1:7" ht="27.75" customHeight="1">
      <c r="A660" s="14"/>
      <c r="B660" s="3">
        <v>412</v>
      </c>
      <c r="C660" s="141"/>
      <c r="D660" s="1">
        <v>4143</v>
      </c>
      <c r="E660" s="142" t="s">
        <v>196</v>
      </c>
      <c r="F660" s="415">
        <v>70000</v>
      </c>
      <c r="G660" s="177">
        <v>60000</v>
      </c>
    </row>
    <row r="661" spans="1:7" ht="27.75" customHeight="1">
      <c r="A661" s="14"/>
      <c r="B661" s="3">
        <v>412</v>
      </c>
      <c r="C661" s="141"/>
      <c r="D661" s="39">
        <v>4144</v>
      </c>
      <c r="E661" s="295" t="s">
        <v>235</v>
      </c>
      <c r="F661" s="415">
        <v>4200</v>
      </c>
      <c r="G661" s="177">
        <v>1000</v>
      </c>
    </row>
    <row r="662" spans="1:7" ht="27.75" customHeight="1" thickBot="1">
      <c r="A662" s="14"/>
      <c r="B662" s="39"/>
      <c r="C662" s="89">
        <v>414</v>
      </c>
      <c r="D662" s="5"/>
      <c r="E662" s="26" t="s">
        <v>144</v>
      </c>
      <c r="F662" s="399">
        <f>F659+F660+F661</f>
        <v>77800</v>
      </c>
      <c r="G662" s="375">
        <f>G659+G660+G661</f>
        <v>61500</v>
      </c>
    </row>
    <row r="663" spans="1:7" ht="27.75" customHeight="1" thickBot="1" thickTop="1">
      <c r="A663" s="472" t="s">
        <v>229</v>
      </c>
      <c r="B663" s="473"/>
      <c r="C663" s="473"/>
      <c r="D663" s="473"/>
      <c r="E663" s="474"/>
      <c r="F663" s="414">
        <f>F658+F652+F649+F662</f>
        <v>1597580</v>
      </c>
      <c r="G663" s="138">
        <f>G658+G652+G649+G662</f>
        <v>1540100</v>
      </c>
    </row>
    <row r="664" spans="1:7" ht="45" customHeight="1" thickBot="1" thickTop="1">
      <c r="A664" s="427" t="s">
        <v>117</v>
      </c>
      <c r="B664" s="428"/>
      <c r="C664" s="428"/>
      <c r="D664" s="428"/>
      <c r="E664" s="429"/>
      <c r="F664" s="416">
        <f>F663+F622+F599+F583+F556+F540+F520+F504+F483+F465+F445+F426+F406+F388+F367+F323+F306+F282+F266+F245+F199+F178+F158+F142+F348+F638</f>
        <v>49709540</v>
      </c>
      <c r="G664" s="378">
        <f>G663+G622+G599+G583+G556+G540+G520+G504+G483+G465+G445+G426+G406+G388+G367+G323+G306+G282+G266+G245+G199+G178+G158+G142+G348+G638</f>
        <v>43150740</v>
      </c>
    </row>
    <row r="665" spans="1:6" ht="16.5" customHeight="1">
      <c r="A665" s="143"/>
      <c r="B665" s="143"/>
      <c r="C665" s="143"/>
      <c r="D665" s="143"/>
      <c r="E665" s="143"/>
      <c r="F665" s="204"/>
    </row>
    <row r="666" spans="1:7" s="208" customFormat="1" ht="27.75" customHeight="1">
      <c r="A666" s="418" t="s">
        <v>186</v>
      </c>
      <c r="B666" s="418"/>
      <c r="C666" s="418"/>
      <c r="D666" s="418"/>
      <c r="E666" s="418"/>
      <c r="F666" s="418"/>
      <c r="G666" s="418"/>
    </row>
    <row r="667" spans="1:7" s="208" customFormat="1" ht="48" customHeight="1">
      <c r="A667" s="419" t="s">
        <v>248</v>
      </c>
      <c r="B667" s="419"/>
      <c r="C667" s="419"/>
      <c r="D667" s="419"/>
      <c r="E667" s="419"/>
      <c r="F667" s="419"/>
      <c r="G667" s="419"/>
    </row>
    <row r="668" spans="1:5" s="208" customFormat="1" ht="20.25" hidden="1">
      <c r="A668" s="302"/>
      <c r="B668" s="302"/>
      <c r="C668" s="302"/>
      <c r="D668" s="302"/>
      <c r="E668" s="302"/>
    </row>
    <row r="669" spans="1:5" s="208" customFormat="1" ht="23.25" customHeight="1">
      <c r="A669" s="418"/>
      <c r="B669" s="418"/>
      <c r="C669" s="418"/>
      <c r="D669" s="418"/>
      <c r="E669" s="418"/>
    </row>
    <row r="670" spans="1:11" s="417" customFormat="1" ht="39" customHeight="1">
      <c r="A670" s="420" t="s">
        <v>187</v>
      </c>
      <c r="B670" s="420"/>
      <c r="C670" s="420"/>
      <c r="D670" s="420"/>
      <c r="E670" s="420"/>
      <c r="F670" s="420"/>
      <c r="G670" s="420"/>
      <c r="I670" s="208"/>
      <c r="J670" s="208"/>
      <c r="K670" s="208"/>
    </row>
    <row r="671" spans="1:7" s="417" customFormat="1" ht="60.75" customHeight="1">
      <c r="A671" s="421" t="s">
        <v>243</v>
      </c>
      <c r="B671" s="421"/>
      <c r="C671" s="421"/>
      <c r="D671" s="421"/>
      <c r="E671" s="421"/>
      <c r="F671" s="421"/>
      <c r="G671" s="421"/>
    </row>
    <row r="672" spans="1:7" s="144" customFormat="1" ht="21" customHeight="1">
      <c r="A672" s="209" t="s">
        <v>255</v>
      </c>
      <c r="B672" s="300"/>
      <c r="C672" s="209"/>
      <c r="D672" s="209"/>
      <c r="E672" s="209"/>
      <c r="F672" s="209"/>
      <c r="G672" s="301"/>
    </row>
    <row r="673" spans="1:7" ht="20.25" customHeight="1">
      <c r="A673" s="209" t="s">
        <v>256</v>
      </c>
      <c r="B673" s="300"/>
      <c r="C673" s="209"/>
      <c r="D673" s="209"/>
      <c r="E673" s="208"/>
      <c r="F673" s="208"/>
      <c r="G673" s="269"/>
    </row>
    <row r="674" spans="1:7" ht="16.5" customHeight="1">
      <c r="A674" s="208"/>
      <c r="B674" s="268"/>
      <c r="C674" s="208"/>
      <c r="D674" s="208"/>
      <c r="E674" s="208"/>
      <c r="F674" s="208"/>
      <c r="G674" s="269"/>
    </row>
    <row r="675" spans="1:7" ht="30.75" customHeight="1">
      <c r="A675" s="468" t="s">
        <v>36</v>
      </c>
      <c r="B675" s="468"/>
      <c r="C675" s="468"/>
      <c r="D675" s="468"/>
      <c r="E675" s="468"/>
      <c r="F675" s="468"/>
      <c r="G675" s="468"/>
    </row>
    <row r="676" spans="1:7" ht="24.75" customHeight="1">
      <c r="A676" s="471" t="s">
        <v>204</v>
      </c>
      <c r="B676" s="471"/>
      <c r="C676" s="471"/>
      <c r="D676" s="471"/>
      <c r="E676" s="471"/>
      <c r="F676" s="471"/>
      <c r="G676" s="471"/>
    </row>
    <row r="677" spans="1:7" ht="28.5" customHeight="1">
      <c r="A677" s="471" t="s">
        <v>233</v>
      </c>
      <c r="B677" s="471"/>
      <c r="C677" s="471"/>
      <c r="D677" s="471"/>
      <c r="E677" s="471"/>
      <c r="F677" s="471"/>
      <c r="G677" s="471"/>
    </row>
    <row r="678" spans="1:7" ht="15.75" customHeight="1">
      <c r="A678" s="146"/>
      <c r="B678" s="147"/>
      <c r="C678" s="146"/>
      <c r="D678" s="146"/>
      <c r="E678" s="146"/>
      <c r="F678" s="145"/>
      <c r="G678" s="145" t="s">
        <v>202</v>
      </c>
    </row>
    <row r="679" ht="12.75">
      <c r="B679" s="212"/>
    </row>
    <row r="680" ht="12.75">
      <c r="B680" s="212"/>
    </row>
  </sheetData>
  <sheetProtection/>
  <mergeCells count="90">
    <mergeCell ref="A27:G27"/>
    <mergeCell ref="A29:G29"/>
    <mergeCell ref="A31:G31"/>
    <mergeCell ref="A26:E26"/>
    <mergeCell ref="A28:E28"/>
    <mergeCell ref="A30:E30"/>
    <mergeCell ref="A676:G676"/>
    <mergeCell ref="A677:G677"/>
    <mergeCell ref="B623:F623"/>
    <mergeCell ref="A638:E638"/>
    <mergeCell ref="A158:E158"/>
    <mergeCell ref="A663:E663"/>
    <mergeCell ref="A622:E622"/>
    <mergeCell ref="B643:F643"/>
    <mergeCell ref="B561:F561"/>
    <mergeCell ref="A675:G675"/>
    <mergeCell ref="D52:E52"/>
    <mergeCell ref="B204:F204"/>
    <mergeCell ref="B427:F427"/>
    <mergeCell ref="B163:F163"/>
    <mergeCell ref="A306:E306"/>
    <mergeCell ref="B541:F541"/>
    <mergeCell ref="A406:E406"/>
    <mergeCell ref="A426:E426"/>
    <mergeCell ref="B307:F307"/>
    <mergeCell ref="A367:E367"/>
    <mergeCell ref="A388:E388"/>
    <mergeCell ref="A20:G20"/>
    <mergeCell ref="B328:F328"/>
    <mergeCell ref="A348:E348"/>
    <mergeCell ref="B372:F372"/>
    <mergeCell ref="A22:G22"/>
    <mergeCell ref="A142:E142"/>
    <mergeCell ref="B124:F124"/>
    <mergeCell ref="B143:F143"/>
    <mergeCell ref="A19:E19"/>
    <mergeCell ref="A18:G18"/>
    <mergeCell ref="D66:E66"/>
    <mergeCell ref="D118:E118"/>
    <mergeCell ref="A32:G32"/>
    <mergeCell ref="D43:E43"/>
    <mergeCell ref="D64:E64"/>
    <mergeCell ref="A16:G16"/>
    <mergeCell ref="A2:G2"/>
    <mergeCell ref="A11:G11"/>
    <mergeCell ref="A13:G13"/>
    <mergeCell ref="A8:G8"/>
    <mergeCell ref="A7:G7"/>
    <mergeCell ref="A14:C14"/>
    <mergeCell ref="A15:G15"/>
    <mergeCell ref="D46:E46"/>
    <mergeCell ref="A199:E199"/>
    <mergeCell ref="B505:F505"/>
    <mergeCell ref="A266:E266"/>
    <mergeCell ref="B466:F466"/>
    <mergeCell ref="D58:E58"/>
    <mergeCell ref="D61:E61"/>
    <mergeCell ref="D63:E63"/>
    <mergeCell ref="D59:E59"/>
    <mergeCell ref="B179:F179"/>
    <mergeCell ref="A178:E178"/>
    <mergeCell ref="A323:E323"/>
    <mergeCell ref="B250:F250"/>
    <mergeCell ref="B584:F584"/>
    <mergeCell ref="B489:F489"/>
    <mergeCell ref="B389:F389"/>
    <mergeCell ref="B525:F525"/>
    <mergeCell ref="A556:E556"/>
    <mergeCell ref="A245:E245"/>
    <mergeCell ref="B289:F289"/>
    <mergeCell ref="B349:F349"/>
    <mergeCell ref="B267:F267"/>
    <mergeCell ref="A664:E664"/>
    <mergeCell ref="B605:F605"/>
    <mergeCell ref="B450:F450"/>
    <mergeCell ref="A483:E483"/>
    <mergeCell ref="A583:E583"/>
    <mergeCell ref="A540:E540"/>
    <mergeCell ref="A504:E504"/>
    <mergeCell ref="A282:E282"/>
    <mergeCell ref="A669:E669"/>
    <mergeCell ref="A666:G666"/>
    <mergeCell ref="A667:G667"/>
    <mergeCell ref="A670:G670"/>
    <mergeCell ref="A671:G671"/>
    <mergeCell ref="B411:F411"/>
    <mergeCell ref="A465:E465"/>
    <mergeCell ref="A599:E599"/>
    <mergeCell ref="A520:E520"/>
    <mergeCell ref="A445:E445"/>
  </mergeCells>
  <printOptions horizontalCentered="1"/>
  <pageMargins left="0.9055118110236221" right="0.3937007874015748" top="0.5118110236220472" bottom="0.7480314960629921" header="0.2755905511811024" footer="0.5118110236220472"/>
  <pageSetup firstPageNumber="0" useFirstPageNumber="1" horizontalDpi="600" verticalDpi="600" orientation="portrait" scale="67"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dimension ref="A1:G210"/>
  <sheetViews>
    <sheetView zoomScalePageLayoutView="0" workbookViewId="0" topLeftCell="A198">
      <selection activeCell="A235" sqref="A235"/>
    </sheetView>
  </sheetViews>
  <sheetFormatPr defaultColWidth="9.140625" defaultRowHeight="12.75"/>
  <cols>
    <col min="1" max="1" width="8.421875" style="0" customWidth="1"/>
    <col min="2" max="2" width="9.140625" style="0" hidden="1" customWidth="1"/>
    <col min="3" max="3" width="9.28125" style="0" customWidth="1"/>
    <col min="4" max="4" width="11.140625" style="0" customWidth="1"/>
    <col min="5" max="5" width="53.57421875" style="0" customWidth="1"/>
    <col min="6" max="6" width="29.140625" style="0" customWidth="1"/>
    <col min="7" max="7" width="28.00390625" style="0" customWidth="1"/>
  </cols>
  <sheetData>
    <row r="1" spans="1:7" s="48" customFormat="1" ht="102.75" customHeight="1">
      <c r="A1" s="478" t="s">
        <v>217</v>
      </c>
      <c r="B1" s="479"/>
      <c r="C1" s="479"/>
      <c r="D1" s="479"/>
      <c r="E1" s="479"/>
      <c r="F1" s="479"/>
      <c r="G1" s="479"/>
    </row>
    <row r="2" spans="2:7" s="48" customFormat="1" ht="12.75">
      <c r="B2" s="49"/>
      <c r="F2" s="210"/>
      <c r="G2" s="12"/>
    </row>
    <row r="3" spans="2:7" s="48" customFormat="1" ht="12.75">
      <c r="B3" s="49"/>
      <c r="F3" s="210"/>
      <c r="G3" s="12"/>
    </row>
    <row r="4" spans="2:7" s="48" customFormat="1" ht="39.75" customHeight="1">
      <c r="B4" s="49"/>
      <c r="F4" s="199"/>
      <c r="G4" s="12"/>
    </row>
    <row r="5" spans="2:7" s="48" customFormat="1" ht="18.75" customHeight="1">
      <c r="B5" s="49"/>
      <c r="F5" s="199"/>
      <c r="G5" s="12"/>
    </row>
    <row r="6" spans="2:7" s="48" customFormat="1" ht="39.75" customHeight="1">
      <c r="B6" s="49"/>
      <c r="F6" s="199"/>
      <c r="G6" s="12"/>
    </row>
    <row r="7" spans="1:7" s="48" customFormat="1" ht="39" customHeight="1">
      <c r="A7" s="496" t="s">
        <v>156</v>
      </c>
      <c r="B7" s="497"/>
      <c r="C7" s="497"/>
      <c r="D7" s="497"/>
      <c r="E7" s="497"/>
      <c r="F7" s="497"/>
      <c r="G7" s="497"/>
    </row>
    <row r="8" spans="1:7" s="48" customFormat="1" ht="59.25" customHeight="1">
      <c r="A8" s="498" t="s">
        <v>207</v>
      </c>
      <c r="B8" s="499"/>
      <c r="C8" s="499"/>
      <c r="D8" s="499"/>
      <c r="E8" s="499"/>
      <c r="F8" s="499"/>
      <c r="G8" s="499"/>
    </row>
    <row r="9" spans="1:7" s="48" customFormat="1" ht="43.5" customHeight="1">
      <c r="A9" s="149"/>
      <c r="B9" s="150"/>
      <c r="C9" s="149"/>
      <c r="D9" s="149"/>
      <c r="E9" s="149"/>
      <c r="F9" s="149"/>
      <c r="G9" s="151"/>
    </row>
    <row r="10" spans="1:7" s="48" customFormat="1" ht="12.75">
      <c r="A10" s="149"/>
      <c r="B10" s="150"/>
      <c r="C10" s="149"/>
      <c r="D10" s="149"/>
      <c r="E10" s="149"/>
      <c r="F10" s="149"/>
      <c r="G10" s="151"/>
    </row>
    <row r="11" spans="1:7" s="48" customFormat="1" ht="27.75" customHeight="1">
      <c r="A11" s="161"/>
      <c r="B11" s="162" t="s">
        <v>157</v>
      </c>
      <c r="C11" s="161"/>
      <c r="D11" s="161"/>
      <c r="E11" s="163"/>
      <c r="F11" s="163"/>
      <c r="G11" s="164"/>
    </row>
    <row r="12" spans="1:7" s="48" customFormat="1" ht="20.25">
      <c r="A12" s="163"/>
      <c r="B12" s="165"/>
      <c r="C12" s="163"/>
      <c r="D12" s="163"/>
      <c r="E12" s="163"/>
      <c r="F12" s="163"/>
      <c r="G12" s="164"/>
    </row>
    <row r="13" spans="1:7" s="48" customFormat="1" ht="21.75" customHeight="1">
      <c r="A13" s="477" t="s">
        <v>42</v>
      </c>
      <c r="B13" s="479"/>
      <c r="C13" s="479"/>
      <c r="D13" s="479"/>
      <c r="E13" s="479"/>
      <c r="F13" s="479"/>
      <c r="G13" s="479"/>
    </row>
    <row r="14" spans="1:7" s="48" customFormat="1" ht="15.75" customHeight="1">
      <c r="A14" s="163"/>
      <c r="B14" s="165"/>
      <c r="C14" s="163"/>
      <c r="D14" s="163"/>
      <c r="E14" s="163"/>
      <c r="F14" s="163"/>
      <c r="G14" s="164"/>
    </row>
    <row r="15" spans="1:7" s="48" customFormat="1" ht="41.25" customHeight="1">
      <c r="A15" s="478" t="s">
        <v>218</v>
      </c>
      <c r="B15" s="478"/>
      <c r="C15" s="478"/>
      <c r="D15" s="478"/>
      <c r="E15" s="478"/>
      <c r="F15" s="478"/>
      <c r="G15" s="478"/>
    </row>
    <row r="16" spans="1:7" s="48" customFormat="1" ht="15.75" customHeight="1">
      <c r="A16" s="462"/>
      <c r="B16" s="462"/>
      <c r="C16" s="448"/>
      <c r="D16" s="168"/>
      <c r="E16" s="163"/>
      <c r="F16" s="163"/>
      <c r="G16" s="164"/>
    </row>
    <row r="17" spans="1:7" s="48" customFormat="1" ht="37.5" customHeight="1">
      <c r="A17" s="478"/>
      <c r="B17" s="478"/>
      <c r="C17" s="478"/>
      <c r="D17" s="478"/>
      <c r="E17" s="478"/>
      <c r="F17" s="478"/>
      <c r="G17" s="478"/>
    </row>
    <row r="18" spans="1:7" s="48" customFormat="1" ht="15.75" customHeight="1">
      <c r="A18" s="225"/>
      <c r="B18" s="225"/>
      <c r="C18" s="167"/>
      <c r="D18" s="168"/>
      <c r="E18" s="163"/>
      <c r="F18" s="163"/>
      <c r="G18" s="164"/>
    </row>
    <row r="19" spans="1:7" s="48" customFormat="1" ht="15.75" customHeight="1">
      <c r="A19" s="225"/>
      <c r="B19" s="225"/>
      <c r="C19" s="167"/>
      <c r="D19" s="168"/>
      <c r="E19" s="163"/>
      <c r="F19" s="163"/>
      <c r="G19" s="164"/>
    </row>
    <row r="20" spans="1:7" s="48" customFormat="1" ht="20.25" customHeight="1">
      <c r="A20" s="477" t="s">
        <v>43</v>
      </c>
      <c r="B20" s="479"/>
      <c r="C20" s="479"/>
      <c r="D20" s="479"/>
      <c r="E20" s="479"/>
      <c r="F20" s="479"/>
      <c r="G20" s="479"/>
    </row>
    <row r="21" spans="1:7" s="48" customFormat="1" ht="15.75" customHeight="1">
      <c r="A21" s="225"/>
      <c r="B21" s="225"/>
      <c r="C21" s="167"/>
      <c r="D21" s="168"/>
      <c r="E21" s="163"/>
      <c r="F21" s="163"/>
      <c r="G21" s="164"/>
    </row>
    <row r="22" spans="1:7" s="48" customFormat="1" ht="24" customHeight="1">
      <c r="A22" s="478" t="s">
        <v>219</v>
      </c>
      <c r="B22" s="478"/>
      <c r="C22" s="478"/>
      <c r="D22" s="478"/>
      <c r="E22" s="478"/>
      <c r="F22" s="478"/>
      <c r="G22" s="478"/>
    </row>
    <row r="23" spans="1:7" s="48" customFormat="1" ht="27.75" customHeight="1">
      <c r="A23" s="495" t="s">
        <v>61</v>
      </c>
      <c r="B23" s="495"/>
      <c r="C23" s="495"/>
      <c r="D23" s="495"/>
      <c r="E23" s="495"/>
      <c r="F23" s="200"/>
      <c r="G23" s="264">
        <v>35273700</v>
      </c>
    </row>
    <row r="24" spans="1:7" s="48" customFormat="1" ht="21.75" customHeight="1">
      <c r="A24" s="169"/>
      <c r="B24" s="169"/>
      <c r="C24" s="169"/>
      <c r="D24" s="169"/>
      <c r="E24" s="169"/>
      <c r="F24" s="200"/>
      <c r="G24" s="264"/>
    </row>
    <row r="25" spans="1:7" s="48" customFormat="1" ht="27.75" customHeight="1">
      <c r="A25" s="163"/>
      <c r="B25" s="165"/>
      <c r="C25" s="163"/>
      <c r="D25" s="161" t="s">
        <v>158</v>
      </c>
      <c r="E25" s="163"/>
      <c r="F25" s="170"/>
      <c r="G25" s="265">
        <v>34373700</v>
      </c>
    </row>
    <row r="26" spans="1:7" s="48" customFormat="1" ht="27.75" customHeight="1">
      <c r="A26" s="163"/>
      <c r="B26" s="165"/>
      <c r="C26" s="163"/>
      <c r="D26" s="161" t="s">
        <v>160</v>
      </c>
      <c r="E26" s="163"/>
      <c r="F26" s="170"/>
      <c r="G26" s="265">
        <f>F133</f>
        <v>700000</v>
      </c>
    </row>
    <row r="27" spans="1:7" s="48" customFormat="1" ht="26.25" customHeight="1">
      <c r="A27" s="163"/>
      <c r="B27" s="165"/>
      <c r="C27" s="163"/>
      <c r="D27" s="161" t="s">
        <v>159</v>
      </c>
      <c r="E27" s="171"/>
      <c r="F27" s="170"/>
      <c r="G27" s="265">
        <f>F134</f>
        <v>200000</v>
      </c>
    </row>
    <row r="28" spans="1:7" s="48" customFormat="1" ht="26.25" customHeight="1">
      <c r="A28" s="163"/>
      <c r="B28" s="165"/>
      <c r="C28" s="163"/>
      <c r="D28" s="161"/>
      <c r="E28" s="171"/>
      <c r="F28" s="170"/>
      <c r="G28" s="265"/>
    </row>
    <row r="29" spans="1:7" s="48" customFormat="1" ht="15" customHeight="1">
      <c r="A29" s="163"/>
      <c r="B29" s="165"/>
      <c r="C29" s="163"/>
      <c r="D29" s="161"/>
      <c r="E29" s="171"/>
      <c r="F29" s="170"/>
      <c r="G29" s="265"/>
    </row>
    <row r="30" spans="1:7" s="48" customFormat="1" ht="26.25" customHeight="1">
      <c r="A30" s="172" t="s">
        <v>62</v>
      </c>
      <c r="B30" s="162"/>
      <c r="C30" s="172"/>
      <c r="D30" s="172"/>
      <c r="E30" s="171"/>
      <c r="F30" s="170"/>
      <c r="G30" s="266">
        <v>30762950</v>
      </c>
    </row>
    <row r="31" spans="1:7" s="48" customFormat="1" ht="21" customHeight="1">
      <c r="A31" s="477"/>
      <c r="B31" s="479"/>
      <c r="C31" s="479"/>
      <c r="D31" s="479"/>
      <c r="E31" s="479"/>
      <c r="F31" s="479"/>
      <c r="G31" s="479"/>
    </row>
    <row r="32" spans="1:7" s="48" customFormat="1" ht="11.25" customHeight="1">
      <c r="A32" s="163"/>
      <c r="B32" s="165"/>
      <c r="C32" s="163"/>
      <c r="D32" s="163"/>
      <c r="E32" s="163"/>
      <c r="F32" s="163"/>
      <c r="G32" s="164"/>
    </row>
    <row r="33" spans="1:7" s="48" customFormat="1" ht="20.25">
      <c r="A33" s="477" t="s">
        <v>185</v>
      </c>
      <c r="B33" s="479"/>
      <c r="C33" s="479"/>
      <c r="D33" s="479"/>
      <c r="E33" s="479"/>
      <c r="F33" s="479"/>
      <c r="G33" s="479"/>
    </row>
    <row r="34" spans="1:7" s="48" customFormat="1" ht="26.25" customHeight="1">
      <c r="A34" s="477"/>
      <c r="B34" s="479"/>
      <c r="C34" s="479"/>
      <c r="D34" s="479"/>
      <c r="E34" s="479"/>
      <c r="F34" s="479"/>
      <c r="G34" s="479"/>
    </row>
    <row r="35" spans="1:7" s="48" customFormat="1" ht="40.5" customHeight="1">
      <c r="A35" s="478" t="s">
        <v>208</v>
      </c>
      <c r="B35" s="478"/>
      <c r="C35" s="478"/>
      <c r="D35" s="478"/>
      <c r="E35" s="478"/>
      <c r="F35" s="478"/>
      <c r="G35" s="478"/>
    </row>
    <row r="36" spans="1:7" s="48" customFormat="1" ht="18" customHeight="1">
      <c r="A36" s="153"/>
      <c r="B36" s="154"/>
      <c r="C36" s="153"/>
      <c r="D36" s="153"/>
      <c r="E36" s="153"/>
      <c r="F36" s="153"/>
      <c r="G36" s="155"/>
    </row>
    <row r="37" spans="1:7" s="48" customFormat="1" ht="43.5" customHeight="1">
      <c r="A37" s="478"/>
      <c r="B37" s="478"/>
      <c r="C37" s="478"/>
      <c r="D37" s="478"/>
      <c r="E37" s="478"/>
      <c r="F37" s="478"/>
      <c r="G37" s="478"/>
    </row>
    <row r="38" spans="1:7" s="48" customFormat="1" ht="14.25" customHeight="1">
      <c r="A38" s="211"/>
      <c r="B38" s="211"/>
      <c r="C38" s="211"/>
      <c r="D38" s="211"/>
      <c r="E38" s="211"/>
      <c r="F38" s="211"/>
      <c r="G38" s="211"/>
    </row>
    <row r="39" spans="1:7" s="48" customFormat="1" ht="14.25" customHeight="1">
      <c r="A39" s="211"/>
      <c r="B39" s="211"/>
      <c r="C39" s="211"/>
      <c r="D39" s="211"/>
      <c r="E39" s="211"/>
      <c r="F39" s="211"/>
      <c r="G39" s="211"/>
    </row>
    <row r="40" spans="1:7" s="48" customFormat="1" ht="9.75" customHeight="1" thickBot="1">
      <c r="A40" s="211"/>
      <c r="B40" s="211"/>
      <c r="C40" s="211"/>
      <c r="D40" s="211"/>
      <c r="E40" s="211"/>
      <c r="F40" s="211"/>
      <c r="G40" s="211"/>
    </row>
    <row r="41" spans="1:7" s="48" customFormat="1" ht="12.75">
      <c r="A41" s="29"/>
      <c r="B41" s="7"/>
      <c r="C41" s="50" t="s">
        <v>68</v>
      </c>
      <c r="D41" s="51" t="s">
        <v>68</v>
      </c>
      <c r="E41" s="52" t="s">
        <v>64</v>
      </c>
      <c r="F41" s="33" t="s">
        <v>69</v>
      </c>
      <c r="G41" s="53"/>
    </row>
    <row r="42" spans="1:7" s="48" customFormat="1" ht="13.5" thickBot="1">
      <c r="A42" s="6"/>
      <c r="B42" s="7"/>
      <c r="C42" s="8" t="s">
        <v>66</v>
      </c>
      <c r="D42" s="9" t="s">
        <v>66</v>
      </c>
      <c r="E42" s="10"/>
      <c r="F42" s="11">
        <v>2011</v>
      </c>
      <c r="G42" s="12"/>
    </row>
    <row r="43" spans="1:7" s="48" customFormat="1" ht="24" customHeight="1">
      <c r="A43" s="4"/>
      <c r="B43" s="13"/>
      <c r="C43" s="14"/>
      <c r="D43" s="488"/>
      <c r="E43" s="15" t="s">
        <v>70</v>
      </c>
      <c r="F43" s="491"/>
      <c r="G43" s="12"/>
    </row>
    <row r="44" spans="1:7" s="48" customFormat="1" ht="16.5">
      <c r="A44" s="4"/>
      <c r="B44" s="13"/>
      <c r="C44" s="16">
        <v>71</v>
      </c>
      <c r="D44" s="489"/>
      <c r="E44" s="17" t="s">
        <v>162</v>
      </c>
      <c r="F44" s="492"/>
      <c r="G44" s="12"/>
    </row>
    <row r="45" spans="1:7" s="48" customFormat="1" ht="19.5" customHeight="1">
      <c r="A45" s="4"/>
      <c r="B45" s="13"/>
      <c r="C45" s="18">
        <v>711</v>
      </c>
      <c r="D45" s="490"/>
      <c r="E45" s="19" t="s">
        <v>71</v>
      </c>
      <c r="F45" s="493"/>
      <c r="G45" s="12"/>
    </row>
    <row r="46" spans="1:7" s="48" customFormat="1" ht="23.25" customHeight="1">
      <c r="A46" s="4"/>
      <c r="B46" s="13"/>
      <c r="C46" s="229">
        <v>7111</v>
      </c>
      <c r="D46" s="444" t="s">
        <v>76</v>
      </c>
      <c r="E46" s="494"/>
      <c r="F46" s="230">
        <f>F47+F48+F49+F50</f>
        <v>6416650</v>
      </c>
      <c r="G46" s="12"/>
    </row>
    <row r="47" spans="1:7" s="48" customFormat="1" ht="24.75" customHeight="1">
      <c r="A47" s="4"/>
      <c r="B47" s="13"/>
      <c r="C47" s="231"/>
      <c r="D47" s="232">
        <v>71111</v>
      </c>
      <c r="E47" s="233" t="s">
        <v>72</v>
      </c>
      <c r="F47" s="185">
        <v>5492550</v>
      </c>
      <c r="G47" s="12"/>
    </row>
    <row r="48" spans="1:7" s="48" customFormat="1" ht="30.75" customHeight="1">
      <c r="A48" s="4"/>
      <c r="B48" s="13"/>
      <c r="C48" s="231"/>
      <c r="D48" s="234">
        <v>71114</v>
      </c>
      <c r="E48" s="235" t="s">
        <v>73</v>
      </c>
      <c r="F48" s="116">
        <v>70000</v>
      </c>
      <c r="G48" s="12"/>
    </row>
    <row r="49" spans="1:7" s="48" customFormat="1" ht="22.5" customHeight="1">
      <c r="A49" s="4"/>
      <c r="B49" s="13"/>
      <c r="C49" s="231"/>
      <c r="D49" s="234">
        <v>71116</v>
      </c>
      <c r="E49" s="236" t="s">
        <v>74</v>
      </c>
      <c r="F49" s="116">
        <v>168600</v>
      </c>
      <c r="G49" s="12"/>
    </row>
    <row r="50" spans="1:7" s="48" customFormat="1" ht="22.5" customHeight="1">
      <c r="A50" s="4"/>
      <c r="B50" s="13"/>
      <c r="C50" s="231"/>
      <c r="D50" s="234">
        <v>71117</v>
      </c>
      <c r="E50" s="237" t="s">
        <v>75</v>
      </c>
      <c r="F50" s="116">
        <v>685500</v>
      </c>
      <c r="G50" s="12"/>
    </row>
    <row r="51" spans="1:7" s="48" customFormat="1" ht="27" customHeight="1">
      <c r="A51" s="4"/>
      <c r="B51" s="13"/>
      <c r="C51" s="229">
        <v>7113</v>
      </c>
      <c r="D51" s="442" t="s">
        <v>125</v>
      </c>
      <c r="E51" s="487"/>
      <c r="F51" s="238">
        <f>SUM(F52:F53)</f>
        <v>6800000</v>
      </c>
      <c r="G51" s="12"/>
    </row>
    <row r="52" spans="1:7" s="48" customFormat="1" ht="27" customHeight="1">
      <c r="A52" s="4"/>
      <c r="B52" s="13"/>
      <c r="C52" s="231"/>
      <c r="D52" s="234">
        <v>71131</v>
      </c>
      <c r="E52" s="237" t="s">
        <v>77</v>
      </c>
      <c r="F52" s="116">
        <v>4300000</v>
      </c>
      <c r="G52" s="12"/>
    </row>
    <row r="53" spans="1:7" s="48" customFormat="1" ht="27" customHeight="1">
      <c r="A53" s="4"/>
      <c r="B53" s="13"/>
      <c r="C53" s="231"/>
      <c r="D53" s="234">
        <v>71132</v>
      </c>
      <c r="E53" s="237" t="s">
        <v>184</v>
      </c>
      <c r="F53" s="116">
        <v>2500000</v>
      </c>
      <c r="G53" s="12"/>
    </row>
    <row r="54" spans="1:7" s="48" customFormat="1" ht="27" customHeight="1">
      <c r="A54" s="4"/>
      <c r="B54" s="13"/>
      <c r="C54" s="229">
        <v>7117</v>
      </c>
      <c r="D54" s="442" t="s">
        <v>126</v>
      </c>
      <c r="E54" s="443"/>
      <c r="F54" s="238">
        <f>SUM(F55:F55)</f>
        <v>8000000</v>
      </c>
      <c r="G54" s="12"/>
    </row>
    <row r="55" spans="1:7" s="48" customFormat="1" ht="27" customHeight="1">
      <c r="A55" s="4"/>
      <c r="B55" s="13"/>
      <c r="C55" s="231"/>
      <c r="D55" s="234">
        <v>71175</v>
      </c>
      <c r="E55" s="237" t="s">
        <v>78</v>
      </c>
      <c r="F55" s="116">
        <v>8000000</v>
      </c>
      <c r="G55" s="12"/>
    </row>
    <row r="56" spans="1:7" s="48" customFormat="1" ht="27" customHeight="1">
      <c r="A56" s="4"/>
      <c r="B56" s="13"/>
      <c r="C56" s="229">
        <v>713</v>
      </c>
      <c r="D56" s="442" t="s">
        <v>82</v>
      </c>
      <c r="E56" s="443"/>
      <c r="F56" s="238">
        <f>SUM(F57:F58)</f>
        <v>1770000</v>
      </c>
      <c r="G56" s="12"/>
    </row>
    <row r="57" spans="1:7" s="48" customFormat="1" ht="27" customHeight="1">
      <c r="A57" s="4"/>
      <c r="B57" s="13"/>
      <c r="C57" s="231"/>
      <c r="D57" s="234">
        <v>71312</v>
      </c>
      <c r="E57" s="237" t="s">
        <v>80</v>
      </c>
      <c r="F57" s="196">
        <v>770000</v>
      </c>
      <c r="G57" s="12"/>
    </row>
    <row r="58" spans="1:7" s="48" customFormat="1" ht="27" customHeight="1">
      <c r="A58" s="4"/>
      <c r="B58" s="13"/>
      <c r="C58" s="231"/>
      <c r="D58" s="234">
        <v>71351</v>
      </c>
      <c r="E58" s="237" t="s">
        <v>81</v>
      </c>
      <c r="F58" s="196">
        <v>1000000</v>
      </c>
      <c r="G58" s="12"/>
    </row>
    <row r="59" spans="1:7" s="48" customFormat="1" ht="21.75" customHeight="1">
      <c r="A59" s="4"/>
      <c r="B59" s="13"/>
      <c r="C59" s="229">
        <v>714</v>
      </c>
      <c r="D59" s="442" t="s">
        <v>83</v>
      </c>
      <c r="E59" s="443"/>
      <c r="F59" s="238">
        <f>SUM(F60:F64)</f>
        <v>26130000</v>
      </c>
      <c r="G59" s="12"/>
    </row>
    <row r="60" spans="1:7" s="48" customFormat="1" ht="34.5" customHeight="1">
      <c r="A60" s="4"/>
      <c r="B60" s="13"/>
      <c r="C60" s="231"/>
      <c r="D60" s="234">
        <v>71420</v>
      </c>
      <c r="E60" s="239" t="s">
        <v>210</v>
      </c>
      <c r="F60" s="196">
        <v>970000</v>
      </c>
      <c r="G60" s="12"/>
    </row>
    <row r="61" spans="1:7" s="48" customFormat="1" ht="39" customHeight="1">
      <c r="A61" s="4"/>
      <c r="B61" s="13"/>
      <c r="C61" s="231"/>
      <c r="D61" s="234">
        <v>71460</v>
      </c>
      <c r="E61" s="247" t="s">
        <v>206</v>
      </c>
      <c r="F61" s="196">
        <v>23500000</v>
      </c>
      <c r="G61" s="217"/>
    </row>
    <row r="62" spans="1:7" s="48" customFormat="1" ht="30" customHeight="1">
      <c r="A62" s="4"/>
      <c r="B62" s="13"/>
      <c r="C62" s="231"/>
      <c r="D62" s="234">
        <v>71461</v>
      </c>
      <c r="E62" s="240" t="s">
        <v>205</v>
      </c>
      <c r="F62" s="196">
        <v>250000</v>
      </c>
      <c r="G62" s="217"/>
    </row>
    <row r="63" spans="1:7" s="48" customFormat="1" ht="30" customHeight="1">
      <c r="A63" s="4"/>
      <c r="B63" s="13"/>
      <c r="C63" s="231"/>
      <c r="D63" s="234">
        <v>71470</v>
      </c>
      <c r="E63" s="240" t="s">
        <v>211</v>
      </c>
      <c r="F63" s="196">
        <v>850000</v>
      </c>
      <c r="G63" s="217"/>
    </row>
    <row r="64" spans="1:7" s="48" customFormat="1" ht="28.5" customHeight="1">
      <c r="A64" s="4"/>
      <c r="B64" s="13"/>
      <c r="C64" s="231"/>
      <c r="D64" s="241">
        <v>71480</v>
      </c>
      <c r="E64" s="237" t="s">
        <v>220</v>
      </c>
      <c r="F64" s="196">
        <v>560000</v>
      </c>
      <c r="G64" s="12"/>
    </row>
    <row r="65" spans="1:7" s="48" customFormat="1" ht="21.75" customHeight="1">
      <c r="A65" s="4"/>
      <c r="B65" s="13"/>
      <c r="C65" s="229">
        <v>715</v>
      </c>
      <c r="D65" s="442" t="s">
        <v>130</v>
      </c>
      <c r="E65" s="443"/>
      <c r="F65" s="238">
        <f>SUM(F66:F70)</f>
        <v>2770000</v>
      </c>
      <c r="G65" s="12"/>
    </row>
    <row r="66" spans="1:7" s="48" customFormat="1" ht="30" customHeight="1">
      <c r="A66" s="4"/>
      <c r="B66" s="13"/>
      <c r="C66" s="231"/>
      <c r="D66" s="234">
        <v>71523</v>
      </c>
      <c r="E66" s="239" t="s">
        <v>79</v>
      </c>
      <c r="F66" s="116">
        <v>65000</v>
      </c>
      <c r="G66" s="12"/>
    </row>
    <row r="67" spans="1:7" s="48" customFormat="1" ht="30" customHeight="1">
      <c r="A67" s="4"/>
      <c r="B67" s="13"/>
      <c r="C67" s="231"/>
      <c r="D67" s="234">
        <v>71525</v>
      </c>
      <c r="E67" s="239" t="s">
        <v>129</v>
      </c>
      <c r="F67" s="116">
        <v>5000</v>
      </c>
      <c r="G67" s="12"/>
    </row>
    <row r="68" spans="1:7" s="48" customFormat="1" ht="49.5" customHeight="1">
      <c r="A68" s="4"/>
      <c r="B68" s="13"/>
      <c r="C68" s="231"/>
      <c r="D68" s="234">
        <v>71531</v>
      </c>
      <c r="E68" s="239" t="s">
        <v>56</v>
      </c>
      <c r="F68" s="116">
        <v>750000</v>
      </c>
      <c r="G68" s="114"/>
    </row>
    <row r="69" spans="1:7" s="48" customFormat="1" ht="27.75" customHeight="1">
      <c r="A69" s="4"/>
      <c r="B69" s="13"/>
      <c r="C69" s="231"/>
      <c r="D69" s="242">
        <v>71532</v>
      </c>
      <c r="E69" s="243" t="s">
        <v>180</v>
      </c>
      <c r="F69" s="116">
        <v>1200000</v>
      </c>
      <c r="G69" s="12"/>
    </row>
    <row r="70" spans="1:7" s="48" customFormat="1" ht="24" customHeight="1">
      <c r="A70" s="4"/>
      <c r="B70" s="13"/>
      <c r="C70" s="231"/>
      <c r="D70" s="242">
        <v>71554</v>
      </c>
      <c r="E70" s="244" t="s">
        <v>131</v>
      </c>
      <c r="F70" s="116">
        <v>750000</v>
      </c>
      <c r="G70" s="12"/>
    </row>
    <row r="71" spans="1:7" s="48" customFormat="1" ht="24" customHeight="1">
      <c r="A71" s="4"/>
      <c r="B71" s="13"/>
      <c r="C71" s="245">
        <v>72</v>
      </c>
      <c r="D71" s="444" t="s">
        <v>128</v>
      </c>
      <c r="E71" s="445"/>
      <c r="F71" s="246"/>
      <c r="G71" s="12"/>
    </row>
    <row r="72" spans="1:7" s="48" customFormat="1" ht="26.25" customHeight="1">
      <c r="A72" s="4"/>
      <c r="B72" s="13"/>
      <c r="C72" s="245">
        <v>721</v>
      </c>
      <c r="D72" s="442" t="s">
        <v>132</v>
      </c>
      <c r="E72" s="446"/>
      <c r="F72" s="238">
        <f>SUM(F73)</f>
        <v>14000000</v>
      </c>
      <c r="G72" s="12"/>
    </row>
    <row r="73" spans="1:7" s="48" customFormat="1" ht="35.25" customHeight="1">
      <c r="A73" s="4"/>
      <c r="B73" s="13"/>
      <c r="C73" s="231"/>
      <c r="D73" s="232">
        <v>72112</v>
      </c>
      <c r="E73" s="248" t="s">
        <v>55</v>
      </c>
      <c r="F73" s="116">
        <v>14000000</v>
      </c>
      <c r="G73" s="12"/>
    </row>
    <row r="74" spans="1:7" s="48" customFormat="1" ht="28.5" customHeight="1">
      <c r="A74" s="4"/>
      <c r="B74" s="13"/>
      <c r="C74" s="245">
        <v>73</v>
      </c>
      <c r="D74" s="444" t="s">
        <v>49</v>
      </c>
      <c r="E74" s="445"/>
      <c r="F74" s="238">
        <f>SUM(F75)</f>
        <v>0</v>
      </c>
      <c r="G74" s="12"/>
    </row>
    <row r="75" spans="1:7" s="48" customFormat="1" ht="24.75" customHeight="1">
      <c r="A75" s="4"/>
      <c r="B75" s="13"/>
      <c r="C75" s="245">
        <v>732</v>
      </c>
      <c r="D75" s="234">
        <v>73211</v>
      </c>
      <c r="E75" s="239" t="s">
        <v>134</v>
      </c>
      <c r="F75" s="116">
        <v>0</v>
      </c>
      <c r="G75" s="12"/>
    </row>
    <row r="76" spans="1:7" s="48" customFormat="1" ht="20.25" customHeight="1">
      <c r="A76" s="4"/>
      <c r="B76" s="13"/>
      <c r="C76" s="229">
        <v>74</v>
      </c>
      <c r="D76" s="444" t="s">
        <v>133</v>
      </c>
      <c r="E76" s="445"/>
      <c r="F76" s="246"/>
      <c r="G76" s="12"/>
    </row>
    <row r="77" spans="1:7" s="48" customFormat="1" ht="23.25" customHeight="1">
      <c r="A77" s="4"/>
      <c r="B77" s="13"/>
      <c r="C77" s="229">
        <v>742</v>
      </c>
      <c r="D77" s="442" t="s">
        <v>127</v>
      </c>
      <c r="E77" s="446"/>
      <c r="F77" s="188">
        <f>F78</f>
        <v>150000</v>
      </c>
      <c r="G77" s="12"/>
    </row>
    <row r="78" spans="1:7" s="48" customFormat="1" ht="26.25" customHeight="1" thickBot="1">
      <c r="A78" s="4"/>
      <c r="B78" s="13"/>
      <c r="C78" s="231"/>
      <c r="D78" s="234">
        <v>74211</v>
      </c>
      <c r="E78" s="237" t="s">
        <v>54</v>
      </c>
      <c r="F78" s="116">
        <v>150000</v>
      </c>
      <c r="G78" s="12"/>
    </row>
    <row r="79" spans="1:7" s="48" customFormat="1" ht="33" customHeight="1" thickBot="1" thickTop="1">
      <c r="A79" s="4"/>
      <c r="B79" s="13"/>
      <c r="C79" s="27">
        <v>7</v>
      </c>
      <c r="D79" s="484" t="s">
        <v>135</v>
      </c>
      <c r="E79" s="485"/>
      <c r="F79" s="267">
        <f>F77+F72+F65+F59+F56+F54+F51+F46+F74</f>
        <v>66036650</v>
      </c>
      <c r="G79" s="12"/>
    </row>
    <row r="80" spans="1:7" s="48" customFormat="1" ht="15" customHeight="1" thickBot="1">
      <c r="A80" s="4"/>
      <c r="B80" s="13"/>
      <c r="C80" s="214"/>
      <c r="D80" s="215"/>
      <c r="E80" s="213"/>
      <c r="F80" s="216"/>
      <c r="G80" s="68"/>
    </row>
    <row r="81" spans="1:7" s="48" customFormat="1" ht="12.75">
      <c r="A81" s="29"/>
      <c r="B81" s="7"/>
      <c r="C81" s="30" t="s">
        <v>153</v>
      </c>
      <c r="D81" s="31" t="s">
        <v>153</v>
      </c>
      <c r="E81" s="32" t="s">
        <v>64</v>
      </c>
      <c r="F81" s="33" t="s">
        <v>69</v>
      </c>
      <c r="G81" s="12"/>
    </row>
    <row r="82" spans="1:7" s="48" customFormat="1" ht="13.5" thickBot="1">
      <c r="A82" s="6"/>
      <c r="B82" s="7"/>
      <c r="C82" s="34" t="s">
        <v>66</v>
      </c>
      <c r="D82" s="35" t="s">
        <v>66</v>
      </c>
      <c r="E82" s="36"/>
      <c r="F82" s="11">
        <v>2011</v>
      </c>
      <c r="G82" s="12"/>
    </row>
    <row r="83" spans="1:7" s="48" customFormat="1" ht="19.5" customHeight="1">
      <c r="A83" s="4"/>
      <c r="B83" s="13"/>
      <c r="C83" s="245"/>
      <c r="D83" s="249"/>
      <c r="E83" s="38" t="s">
        <v>84</v>
      </c>
      <c r="F83" s="250"/>
      <c r="G83" s="12"/>
    </row>
    <row r="84" spans="1:7" s="48" customFormat="1" ht="19.5" customHeight="1">
      <c r="A84" s="4"/>
      <c r="B84" s="13"/>
      <c r="C84" s="245">
        <v>411</v>
      </c>
      <c r="D84" s="251"/>
      <c r="E84" s="252" t="s">
        <v>0</v>
      </c>
      <c r="F84" s="263">
        <f>F85+F86+F87+F88+F89</f>
        <v>8725100</v>
      </c>
      <c r="G84" s="12"/>
    </row>
    <row r="85" spans="1:7" s="48" customFormat="1" ht="16.5" customHeight="1">
      <c r="A85" s="4"/>
      <c r="B85" s="13"/>
      <c r="C85" s="245"/>
      <c r="D85" s="234">
        <v>4111</v>
      </c>
      <c r="E85" s="237" t="s">
        <v>98</v>
      </c>
      <c r="F85" s="116">
        <v>5184500</v>
      </c>
      <c r="G85" s="12"/>
    </row>
    <row r="86" spans="1:7" s="48" customFormat="1" ht="16.5" customHeight="1">
      <c r="A86" s="4"/>
      <c r="B86" s="13"/>
      <c r="C86" s="245"/>
      <c r="D86" s="234">
        <v>4112</v>
      </c>
      <c r="E86" s="237" t="s">
        <v>85</v>
      </c>
      <c r="F86" s="116">
        <v>706200</v>
      </c>
      <c r="G86" s="12"/>
    </row>
    <row r="87" spans="1:7" s="48" customFormat="1" ht="16.5" customHeight="1">
      <c r="A87" s="4"/>
      <c r="B87" s="13"/>
      <c r="C87" s="245"/>
      <c r="D87" s="234">
        <v>4113</v>
      </c>
      <c r="E87" s="237" t="s">
        <v>136</v>
      </c>
      <c r="F87" s="116">
        <v>1813300</v>
      </c>
      <c r="G87" s="12"/>
    </row>
    <row r="88" spans="1:7" s="48" customFormat="1" ht="16.5" customHeight="1">
      <c r="A88" s="4"/>
      <c r="B88" s="13"/>
      <c r="C88" s="245"/>
      <c r="D88" s="234">
        <v>4114</v>
      </c>
      <c r="E88" s="237" t="s">
        <v>137</v>
      </c>
      <c r="F88" s="116">
        <v>886700</v>
      </c>
      <c r="G88" s="12"/>
    </row>
    <row r="89" spans="1:7" s="48" customFormat="1" ht="16.5" customHeight="1">
      <c r="A89" s="4"/>
      <c r="B89" s="13"/>
      <c r="C89" s="245"/>
      <c r="D89" s="234">
        <v>4115</v>
      </c>
      <c r="E89" s="237" t="s">
        <v>78</v>
      </c>
      <c r="F89" s="116">
        <v>134400</v>
      </c>
      <c r="G89" s="12"/>
    </row>
    <row r="90" spans="1:7" s="48" customFormat="1" ht="19.5" customHeight="1">
      <c r="A90" s="4"/>
      <c r="B90" s="13"/>
      <c r="C90" s="245">
        <v>412</v>
      </c>
      <c r="D90" s="251"/>
      <c r="E90" s="252" t="s">
        <v>1</v>
      </c>
      <c r="F90" s="263">
        <f>F91+F92+F93+F94+F95+F96</f>
        <v>2120800</v>
      </c>
      <c r="G90" s="12"/>
    </row>
    <row r="91" spans="1:7" s="48" customFormat="1" ht="16.5" customHeight="1">
      <c r="A91" s="4"/>
      <c r="B91" s="13"/>
      <c r="C91" s="245"/>
      <c r="D91" s="234">
        <v>4121</v>
      </c>
      <c r="E91" s="237" t="s">
        <v>87</v>
      </c>
      <c r="F91" s="116">
        <v>833000</v>
      </c>
      <c r="G91" s="12"/>
    </row>
    <row r="92" spans="1:7" s="48" customFormat="1" ht="16.5" customHeight="1">
      <c r="A92" s="4"/>
      <c r="B92" s="13"/>
      <c r="C92" s="245"/>
      <c r="D92" s="234">
        <v>4122</v>
      </c>
      <c r="E92" s="237" t="s">
        <v>89</v>
      </c>
      <c r="F92" s="116">
        <v>294900</v>
      </c>
      <c r="G92" s="12"/>
    </row>
    <row r="93" spans="1:7" s="48" customFormat="1" ht="16.5" customHeight="1">
      <c r="A93" s="4"/>
      <c r="B93" s="13"/>
      <c r="C93" s="245"/>
      <c r="D93" s="234">
        <v>4125</v>
      </c>
      <c r="E93" s="237" t="s">
        <v>88</v>
      </c>
      <c r="F93" s="116">
        <v>446100</v>
      </c>
      <c r="G93" s="12"/>
    </row>
    <row r="94" spans="1:7" s="48" customFormat="1" ht="16.5" customHeight="1">
      <c r="A94" s="4"/>
      <c r="B94" s="13"/>
      <c r="C94" s="245"/>
      <c r="D94" s="234">
        <v>4127</v>
      </c>
      <c r="E94" s="237" t="s">
        <v>138</v>
      </c>
      <c r="F94" s="116">
        <v>200000</v>
      </c>
      <c r="G94" s="12"/>
    </row>
    <row r="95" spans="1:7" s="48" customFormat="1" ht="16.5" customHeight="1">
      <c r="A95" s="4"/>
      <c r="B95" s="13"/>
      <c r="C95" s="245"/>
      <c r="D95" s="234">
        <v>4128</v>
      </c>
      <c r="E95" s="237" t="s">
        <v>139</v>
      </c>
      <c r="F95" s="116">
        <v>200000</v>
      </c>
      <c r="G95" s="12"/>
    </row>
    <row r="96" spans="1:7" s="48" customFormat="1" ht="16.5" customHeight="1">
      <c r="A96" s="4"/>
      <c r="B96" s="13"/>
      <c r="C96" s="245"/>
      <c r="D96" s="234">
        <v>4129</v>
      </c>
      <c r="E96" s="237" t="s">
        <v>90</v>
      </c>
      <c r="F96" s="116">
        <v>146800</v>
      </c>
      <c r="G96" s="12"/>
    </row>
    <row r="97" spans="1:7" s="48" customFormat="1" ht="19.5" customHeight="1">
      <c r="A97" s="4"/>
      <c r="B97" s="13"/>
      <c r="C97" s="245">
        <v>413</v>
      </c>
      <c r="D97" s="251"/>
      <c r="E97" s="252" t="s">
        <v>2</v>
      </c>
      <c r="F97" s="263">
        <f>SUM(F98:F105)</f>
        <v>7526000</v>
      </c>
      <c r="G97" s="12"/>
    </row>
    <row r="98" spans="1:7" s="48" customFormat="1" ht="16.5" customHeight="1">
      <c r="A98" s="4"/>
      <c r="B98" s="13"/>
      <c r="C98" s="245"/>
      <c r="D98" s="234">
        <v>4131</v>
      </c>
      <c r="E98" s="237" t="s">
        <v>140</v>
      </c>
      <c r="F98" s="116">
        <v>526200</v>
      </c>
      <c r="G98" s="12"/>
    </row>
    <row r="99" spans="1:7" s="48" customFormat="1" ht="16.5" customHeight="1">
      <c r="A99" s="4"/>
      <c r="B99" s="13"/>
      <c r="C99" s="245"/>
      <c r="D99" s="234">
        <v>4132</v>
      </c>
      <c r="E99" s="237" t="s">
        <v>9</v>
      </c>
      <c r="F99" s="116">
        <v>133900</v>
      </c>
      <c r="G99" s="12"/>
    </row>
    <row r="100" spans="1:7" s="48" customFormat="1" ht="16.5" customHeight="1">
      <c r="A100" s="4"/>
      <c r="B100" s="13"/>
      <c r="C100" s="245"/>
      <c r="D100" s="234">
        <v>4133</v>
      </c>
      <c r="E100" s="237" t="s">
        <v>10</v>
      </c>
      <c r="F100" s="116">
        <v>24500</v>
      </c>
      <c r="G100" s="12"/>
    </row>
    <row r="101" spans="1:7" s="48" customFormat="1" ht="16.5" customHeight="1">
      <c r="A101" s="4"/>
      <c r="B101" s="13"/>
      <c r="C101" s="245"/>
      <c r="D101" s="234">
        <v>4134</v>
      </c>
      <c r="E101" s="237" t="s">
        <v>27</v>
      </c>
      <c r="F101" s="116">
        <v>2183000</v>
      </c>
      <c r="G101" s="12"/>
    </row>
    <row r="102" spans="1:7" s="48" customFormat="1" ht="16.5" customHeight="1">
      <c r="A102" s="4"/>
      <c r="B102" s="13"/>
      <c r="C102" s="245"/>
      <c r="D102" s="234">
        <v>4135</v>
      </c>
      <c r="E102" s="237" t="s">
        <v>142</v>
      </c>
      <c r="F102" s="116">
        <v>255000</v>
      </c>
      <c r="G102" s="12"/>
    </row>
    <row r="103" spans="1:7" s="48" customFormat="1" ht="16.5" customHeight="1">
      <c r="A103" s="4"/>
      <c r="B103" s="13"/>
      <c r="C103" s="245"/>
      <c r="D103" s="234">
        <v>4136</v>
      </c>
      <c r="E103" s="237" t="s">
        <v>141</v>
      </c>
      <c r="F103" s="116">
        <v>66500</v>
      </c>
      <c r="G103" s="12"/>
    </row>
    <row r="104" spans="1:7" s="48" customFormat="1" ht="16.5" customHeight="1">
      <c r="A104" s="4"/>
      <c r="B104" s="13"/>
      <c r="C104" s="245"/>
      <c r="D104" s="234">
        <v>4137</v>
      </c>
      <c r="E104" s="237" t="s">
        <v>143</v>
      </c>
      <c r="F104" s="116">
        <v>110000</v>
      </c>
      <c r="G104" s="12"/>
    </row>
    <row r="105" spans="1:7" s="48" customFormat="1" ht="16.5" customHeight="1">
      <c r="A105" s="4"/>
      <c r="B105" s="13"/>
      <c r="C105" s="245"/>
      <c r="D105" s="234">
        <v>4139</v>
      </c>
      <c r="E105" s="237" t="s">
        <v>92</v>
      </c>
      <c r="F105" s="116">
        <v>4226900</v>
      </c>
      <c r="G105" s="12"/>
    </row>
    <row r="106" spans="1:7" s="48" customFormat="1" ht="19.5" customHeight="1">
      <c r="A106" s="4"/>
      <c r="B106" s="13"/>
      <c r="C106" s="245">
        <v>414</v>
      </c>
      <c r="D106" s="251"/>
      <c r="E106" s="252" t="s">
        <v>144</v>
      </c>
      <c r="F106" s="263">
        <f>F107+F108+F109</f>
        <v>335000</v>
      </c>
      <c r="G106" s="12"/>
    </row>
    <row r="107" spans="1:7" s="48" customFormat="1" ht="16.5" customHeight="1">
      <c r="A107" s="4"/>
      <c r="B107" s="13"/>
      <c r="C107" s="245"/>
      <c r="D107" s="234">
        <v>4142</v>
      </c>
      <c r="E107" s="239" t="s">
        <v>57</v>
      </c>
      <c r="F107" s="116">
        <v>120000</v>
      </c>
      <c r="G107" s="12"/>
    </row>
    <row r="108" spans="1:7" s="48" customFormat="1" ht="16.5" customHeight="1">
      <c r="A108" s="4"/>
      <c r="B108" s="13"/>
      <c r="C108" s="245"/>
      <c r="D108" s="234">
        <v>4143</v>
      </c>
      <c r="E108" s="239" t="s">
        <v>196</v>
      </c>
      <c r="F108" s="116">
        <v>150000</v>
      </c>
      <c r="G108" s="12"/>
    </row>
    <row r="109" spans="1:7" s="48" customFormat="1" ht="16.5" customHeight="1">
      <c r="A109" s="4"/>
      <c r="B109" s="13"/>
      <c r="C109" s="245"/>
      <c r="D109" s="234">
        <v>4144</v>
      </c>
      <c r="E109" s="254" t="s">
        <v>155</v>
      </c>
      <c r="F109" s="116">
        <v>65000</v>
      </c>
      <c r="G109" s="12"/>
    </row>
    <row r="110" spans="1:7" s="48" customFormat="1" ht="19.5" customHeight="1">
      <c r="A110" s="4"/>
      <c r="B110" s="13"/>
      <c r="C110" s="245">
        <v>415</v>
      </c>
      <c r="D110" s="255"/>
      <c r="E110" s="256" t="s">
        <v>118</v>
      </c>
      <c r="F110" s="263">
        <f>F111+F112</f>
        <v>700000</v>
      </c>
      <c r="G110" s="12"/>
    </row>
    <row r="111" spans="1:7" s="48" customFormat="1" ht="16.5" customHeight="1">
      <c r="A111" s="4"/>
      <c r="B111" s="13"/>
      <c r="C111" s="245"/>
      <c r="D111" s="234">
        <v>4151</v>
      </c>
      <c r="E111" s="248" t="s">
        <v>119</v>
      </c>
      <c r="F111" s="116">
        <v>50000</v>
      </c>
      <c r="G111" s="12"/>
    </row>
    <row r="112" spans="1:7" s="48" customFormat="1" ht="16.5" customHeight="1">
      <c r="A112" s="4"/>
      <c r="B112" s="13"/>
      <c r="C112" s="245"/>
      <c r="D112" s="234">
        <v>4152</v>
      </c>
      <c r="E112" s="237" t="s">
        <v>120</v>
      </c>
      <c r="F112" s="116">
        <v>650000</v>
      </c>
      <c r="G112" s="12"/>
    </row>
    <row r="113" spans="1:7" s="48" customFormat="1" ht="19.5" customHeight="1">
      <c r="A113" s="4"/>
      <c r="B113" s="13"/>
      <c r="C113" s="245">
        <v>416</v>
      </c>
      <c r="D113" s="251"/>
      <c r="E113" s="252" t="s">
        <v>93</v>
      </c>
      <c r="F113" s="263">
        <f>F114</f>
        <v>6000</v>
      </c>
      <c r="G113" s="12"/>
    </row>
    <row r="114" spans="1:7" s="48" customFormat="1" ht="16.5" customHeight="1">
      <c r="A114" s="4"/>
      <c r="B114" s="13"/>
      <c r="C114" s="245"/>
      <c r="D114" s="234">
        <v>4161</v>
      </c>
      <c r="E114" s="237" t="s">
        <v>94</v>
      </c>
      <c r="F114" s="116">
        <v>6000</v>
      </c>
      <c r="G114" s="12"/>
    </row>
    <row r="115" spans="1:7" s="48" customFormat="1" ht="19.5" customHeight="1">
      <c r="A115" s="4"/>
      <c r="B115" s="13"/>
      <c r="C115" s="245">
        <v>418</v>
      </c>
      <c r="D115" s="251"/>
      <c r="E115" s="252" t="s">
        <v>151</v>
      </c>
      <c r="F115" s="263">
        <f>F116</f>
        <v>100000</v>
      </c>
      <c r="G115" s="12"/>
    </row>
    <row r="116" spans="1:7" s="48" customFormat="1" ht="16.5" customHeight="1">
      <c r="A116" s="4"/>
      <c r="B116" s="13"/>
      <c r="C116" s="245"/>
      <c r="D116" s="234">
        <v>4181</v>
      </c>
      <c r="E116" s="239" t="s">
        <v>114</v>
      </c>
      <c r="F116" s="116">
        <v>100000</v>
      </c>
      <c r="G116" s="12"/>
    </row>
    <row r="117" spans="1:7" s="48" customFormat="1" ht="34.5" customHeight="1">
      <c r="A117" s="4"/>
      <c r="B117" s="13"/>
      <c r="C117" s="245">
        <v>431</v>
      </c>
      <c r="D117" s="251"/>
      <c r="E117" s="109" t="s">
        <v>8</v>
      </c>
      <c r="F117" s="263">
        <f>F118+F119+F120+F121+F123+F122</f>
        <v>12338500</v>
      </c>
      <c r="G117" s="12"/>
    </row>
    <row r="118" spans="1:7" s="48" customFormat="1" ht="16.5" customHeight="1">
      <c r="A118" s="4"/>
      <c r="B118" s="13"/>
      <c r="C118" s="245"/>
      <c r="D118" s="234">
        <v>4311</v>
      </c>
      <c r="E118" s="257" t="s">
        <v>40</v>
      </c>
      <c r="F118" s="116">
        <v>130000</v>
      </c>
      <c r="G118" s="12"/>
    </row>
    <row r="119" spans="1:7" s="48" customFormat="1" ht="16.5" customHeight="1">
      <c r="A119" s="4"/>
      <c r="B119" s="13"/>
      <c r="C119" s="245"/>
      <c r="D119" s="234">
        <v>4312</v>
      </c>
      <c r="E119" s="253" t="s">
        <v>12</v>
      </c>
      <c r="F119" s="116">
        <v>560500</v>
      </c>
      <c r="G119" s="12"/>
    </row>
    <row r="120" spans="1:7" s="48" customFormat="1" ht="16.5" customHeight="1">
      <c r="A120" s="4"/>
      <c r="B120" s="13"/>
      <c r="C120" s="245"/>
      <c r="D120" s="234">
        <v>4313</v>
      </c>
      <c r="E120" s="253" t="s">
        <v>145</v>
      </c>
      <c r="F120" s="116">
        <v>1285000</v>
      </c>
      <c r="G120" s="12"/>
    </row>
    <row r="121" spans="1:7" s="48" customFormat="1" ht="16.5" customHeight="1">
      <c r="A121" s="4"/>
      <c r="B121" s="13"/>
      <c r="C121" s="245"/>
      <c r="D121" s="234">
        <v>4317</v>
      </c>
      <c r="E121" s="253" t="s">
        <v>147</v>
      </c>
      <c r="F121" s="116">
        <v>1070000</v>
      </c>
      <c r="G121" s="12"/>
    </row>
    <row r="122" spans="1:7" s="48" customFormat="1" ht="16.5" customHeight="1">
      <c r="A122" s="4"/>
      <c r="B122" s="13"/>
      <c r="C122" s="245"/>
      <c r="D122" s="234">
        <v>4318</v>
      </c>
      <c r="E122" s="253" t="s">
        <v>200</v>
      </c>
      <c r="F122" s="116">
        <v>800000</v>
      </c>
      <c r="G122" s="12"/>
    </row>
    <row r="123" spans="1:7" s="48" customFormat="1" ht="16.5" customHeight="1">
      <c r="A123" s="4"/>
      <c r="B123" s="13"/>
      <c r="C123" s="245"/>
      <c r="D123" s="234">
        <v>4319</v>
      </c>
      <c r="E123" s="253" t="s">
        <v>3</v>
      </c>
      <c r="F123" s="116">
        <v>8493000</v>
      </c>
      <c r="G123" s="12"/>
    </row>
    <row r="124" spans="1:7" s="48" customFormat="1" ht="15.75" customHeight="1">
      <c r="A124" s="4"/>
      <c r="B124" s="13"/>
      <c r="C124" s="245">
        <v>441</v>
      </c>
      <c r="D124" s="251"/>
      <c r="E124" s="252" t="s">
        <v>95</v>
      </c>
      <c r="F124" s="263">
        <f>F125+F126+F127+F128</f>
        <v>0</v>
      </c>
      <c r="G124" s="12"/>
    </row>
    <row r="125" spans="1:7" s="48" customFormat="1" ht="16.5" customHeight="1">
      <c r="A125" s="4"/>
      <c r="B125" s="13"/>
      <c r="C125" s="245"/>
      <c r="D125" s="234">
        <v>4412</v>
      </c>
      <c r="E125" s="237" t="s">
        <v>13</v>
      </c>
      <c r="F125" s="258">
        <f>F336</f>
        <v>0</v>
      </c>
      <c r="G125" s="12"/>
    </row>
    <row r="126" spans="1:7" s="48" customFormat="1" ht="16.5" customHeight="1">
      <c r="A126" s="4"/>
      <c r="B126" s="13"/>
      <c r="C126" s="245"/>
      <c r="D126" s="234">
        <v>4413</v>
      </c>
      <c r="E126" s="253" t="s">
        <v>14</v>
      </c>
      <c r="F126" s="258">
        <f>F337</f>
        <v>0</v>
      </c>
      <c r="G126" s="12"/>
    </row>
    <row r="127" spans="1:7" s="48" customFormat="1" ht="16.5" customHeight="1">
      <c r="A127" s="4"/>
      <c r="B127" s="13"/>
      <c r="C127" s="245"/>
      <c r="D127" s="234">
        <v>4415</v>
      </c>
      <c r="E127" s="253" t="s">
        <v>15</v>
      </c>
      <c r="F127" s="258">
        <f>F338</f>
        <v>0</v>
      </c>
      <c r="G127" s="12"/>
    </row>
    <row r="128" spans="1:7" s="48" customFormat="1" ht="16.5" customHeight="1">
      <c r="A128" s="4"/>
      <c r="B128" s="13"/>
      <c r="C128" s="245"/>
      <c r="D128" s="234">
        <v>4416</v>
      </c>
      <c r="E128" s="253" t="s">
        <v>183</v>
      </c>
      <c r="F128" s="258">
        <f>F339</f>
        <v>0</v>
      </c>
      <c r="G128" s="12"/>
    </row>
    <row r="129" spans="1:7" s="48" customFormat="1" ht="19.5" customHeight="1">
      <c r="A129" s="4"/>
      <c r="B129" s="13"/>
      <c r="C129" s="245">
        <v>46</v>
      </c>
      <c r="D129" s="251"/>
      <c r="E129" s="252" t="s">
        <v>59</v>
      </c>
      <c r="F129" s="263">
        <f>F130+F131</f>
        <v>2522300</v>
      </c>
      <c r="G129" s="12"/>
    </row>
    <row r="130" spans="1:7" s="48" customFormat="1" ht="16.5" customHeight="1">
      <c r="A130" s="4"/>
      <c r="B130" s="13"/>
      <c r="C130" s="245"/>
      <c r="D130" s="259">
        <v>4611</v>
      </c>
      <c r="E130" s="260" t="s">
        <v>221</v>
      </c>
      <c r="F130" s="261">
        <v>922300</v>
      </c>
      <c r="G130" s="12"/>
    </row>
    <row r="131" spans="1:7" s="48" customFormat="1" ht="16.5" customHeight="1">
      <c r="A131" s="4"/>
      <c r="B131" s="13"/>
      <c r="C131" s="245"/>
      <c r="D131" s="234">
        <v>4631</v>
      </c>
      <c r="E131" s="237" t="s">
        <v>148</v>
      </c>
      <c r="F131" s="116">
        <v>1600000</v>
      </c>
      <c r="G131" s="12"/>
    </row>
    <row r="132" spans="1:7" s="48" customFormat="1" ht="15" customHeight="1">
      <c r="A132" s="4"/>
      <c r="B132" s="13"/>
      <c r="C132" s="245">
        <v>47</v>
      </c>
      <c r="D132" s="251"/>
      <c r="E132" s="252" t="s">
        <v>96</v>
      </c>
      <c r="F132" s="263">
        <f>F133+F134</f>
        <v>900000</v>
      </c>
      <c r="G132" s="12"/>
    </row>
    <row r="133" spans="1:7" s="48" customFormat="1" ht="16.5" customHeight="1">
      <c r="A133" s="4"/>
      <c r="B133" s="13"/>
      <c r="C133" s="245"/>
      <c r="D133" s="234">
        <v>4711</v>
      </c>
      <c r="E133" s="237" t="s">
        <v>97</v>
      </c>
      <c r="F133" s="116">
        <v>700000</v>
      </c>
      <c r="G133" s="12"/>
    </row>
    <row r="134" spans="1:7" s="48" customFormat="1" ht="16.5" customHeight="1" thickBot="1">
      <c r="A134" s="4"/>
      <c r="B134" s="13"/>
      <c r="C134" s="245"/>
      <c r="D134" s="234">
        <v>4721</v>
      </c>
      <c r="E134" s="237" t="s">
        <v>107</v>
      </c>
      <c r="F134" s="116">
        <v>200000</v>
      </c>
      <c r="G134" s="12"/>
    </row>
    <row r="135" spans="1:7" s="48" customFormat="1" ht="29.25" customHeight="1" thickBot="1" thickTop="1">
      <c r="A135" s="4"/>
      <c r="B135" s="13"/>
      <c r="C135" s="45">
        <v>4</v>
      </c>
      <c r="D135" s="459" t="s">
        <v>161</v>
      </c>
      <c r="E135" s="486"/>
      <c r="F135" s="262">
        <f>F84+F90+F97+F106+F110+F113+F117+F115+F124+F129+F132</f>
        <v>35273700</v>
      </c>
      <c r="G135" s="12"/>
    </row>
    <row r="136" spans="1:7" s="48" customFormat="1" ht="12.75">
      <c r="A136" s="4"/>
      <c r="B136" s="13"/>
      <c r="C136" s="13"/>
      <c r="D136" s="13"/>
      <c r="E136" s="46"/>
      <c r="F136" s="47"/>
      <c r="G136" s="12"/>
    </row>
    <row r="137" spans="1:7" s="48" customFormat="1" ht="25.5" customHeight="1">
      <c r="A137" s="4"/>
      <c r="B137" s="13"/>
      <c r="C137" s="13"/>
      <c r="D137" s="13"/>
      <c r="E137" s="46"/>
      <c r="F137" s="47"/>
      <c r="G137" s="12"/>
    </row>
    <row r="138" spans="1:7" s="48" customFormat="1" ht="22.5" customHeight="1">
      <c r="A138" s="4"/>
      <c r="B138" s="13"/>
      <c r="C138" s="13"/>
      <c r="D138" s="13"/>
      <c r="E138" s="46"/>
      <c r="F138" s="47"/>
      <c r="G138" s="12"/>
    </row>
    <row r="139" spans="1:7" s="48" customFormat="1" ht="20.25">
      <c r="A139" s="477" t="s">
        <v>186</v>
      </c>
      <c r="B139" s="477"/>
      <c r="C139" s="477"/>
      <c r="D139" s="477"/>
      <c r="E139" s="477"/>
      <c r="F139" s="477"/>
      <c r="G139" s="477"/>
    </row>
    <row r="140" spans="1:7" s="48" customFormat="1" ht="20.25">
      <c r="A140" s="163"/>
      <c r="B140" s="165"/>
      <c r="C140" s="163"/>
      <c r="D140" s="163"/>
      <c r="E140" s="163"/>
      <c r="F140" s="163"/>
      <c r="G140" s="164"/>
    </row>
    <row r="141" spans="1:7" s="48" customFormat="1" ht="26.25" customHeight="1">
      <c r="A141" s="478" t="s">
        <v>38</v>
      </c>
      <c r="B141" s="478"/>
      <c r="C141" s="478"/>
      <c r="D141" s="478"/>
      <c r="E141" s="478"/>
      <c r="F141" s="478"/>
      <c r="G141" s="478"/>
    </row>
    <row r="142" spans="1:7" s="48" customFormat="1" ht="21" customHeight="1">
      <c r="A142" s="481" t="s">
        <v>39</v>
      </c>
      <c r="B142" s="481"/>
      <c r="C142" s="481"/>
      <c r="D142" s="481"/>
      <c r="E142" s="481"/>
      <c r="F142" s="481"/>
      <c r="G142" s="481"/>
    </row>
    <row r="143" spans="1:7" s="48" customFormat="1" ht="21" customHeight="1">
      <c r="A143" s="481"/>
      <c r="B143" s="481"/>
      <c r="C143" s="481"/>
      <c r="D143" s="481"/>
      <c r="E143" s="481"/>
      <c r="F143" s="481"/>
      <c r="G143" s="481"/>
    </row>
    <row r="144" spans="1:7" s="48" customFormat="1" ht="38.25" customHeight="1">
      <c r="A144" s="477" t="s">
        <v>187</v>
      </c>
      <c r="B144" s="477"/>
      <c r="C144" s="477"/>
      <c r="D144" s="477"/>
      <c r="E144" s="477"/>
      <c r="F144" s="477"/>
      <c r="G144" s="477"/>
    </row>
    <row r="145" spans="1:7" s="48" customFormat="1" ht="20.25">
      <c r="A145" s="161"/>
      <c r="B145" s="173"/>
      <c r="C145" s="161"/>
      <c r="D145" s="161"/>
      <c r="E145" s="161"/>
      <c r="F145" s="163"/>
      <c r="G145" s="174"/>
    </row>
    <row r="146" spans="1:7" s="48" customFormat="1" ht="39.75" customHeight="1">
      <c r="A146" s="478" t="s">
        <v>181</v>
      </c>
      <c r="B146" s="478"/>
      <c r="C146" s="478"/>
      <c r="D146" s="478"/>
      <c r="E146" s="478"/>
      <c r="F146" s="478"/>
      <c r="G146" s="478"/>
    </row>
    <row r="147" spans="1:7" s="48" customFormat="1" ht="23.25" customHeight="1">
      <c r="A147" s="161"/>
      <c r="B147" s="173"/>
      <c r="C147" s="161"/>
      <c r="D147" s="161"/>
      <c r="E147" s="161"/>
      <c r="F147" s="163"/>
      <c r="G147" s="174"/>
    </row>
    <row r="148" spans="1:7" s="48" customFormat="1" ht="24.75" customHeight="1">
      <c r="A148" s="477" t="s">
        <v>188</v>
      </c>
      <c r="B148" s="477"/>
      <c r="C148" s="477"/>
      <c r="D148" s="477"/>
      <c r="E148" s="477"/>
      <c r="F148" s="477"/>
      <c r="G148" s="477"/>
    </row>
    <row r="149" spans="1:7" s="48" customFormat="1" ht="20.25">
      <c r="A149" s="166"/>
      <c r="B149" s="166"/>
      <c r="C149" s="166"/>
      <c r="D149" s="166"/>
      <c r="E149" s="166"/>
      <c r="F149" s="202"/>
      <c r="G149" s="166"/>
    </row>
    <row r="150" spans="1:7" s="48" customFormat="1" ht="63" customHeight="1">
      <c r="A150" s="481" t="s">
        <v>44</v>
      </c>
      <c r="B150" s="481"/>
      <c r="C150" s="481"/>
      <c r="D150" s="481"/>
      <c r="E150" s="481"/>
      <c r="F150" s="481"/>
      <c r="G150" s="481"/>
    </row>
    <row r="151" spans="1:7" s="48" customFormat="1" ht="18.75" customHeight="1">
      <c r="A151" s="166"/>
      <c r="B151" s="166"/>
      <c r="C151" s="166"/>
      <c r="D151" s="166"/>
      <c r="E151" s="166"/>
      <c r="F151" s="202"/>
      <c r="G151" s="166"/>
    </row>
    <row r="152" spans="1:7" s="48" customFormat="1" ht="22.5" customHeight="1">
      <c r="A152" s="477" t="s">
        <v>189</v>
      </c>
      <c r="B152" s="483"/>
      <c r="C152" s="483"/>
      <c r="D152" s="483"/>
      <c r="E152" s="483"/>
      <c r="F152" s="483"/>
      <c r="G152" s="483"/>
    </row>
    <row r="153" spans="1:7" s="48" customFormat="1" ht="21.75" customHeight="1">
      <c r="A153" s="161"/>
      <c r="B153" s="173"/>
      <c r="C153" s="161"/>
      <c r="D153" s="161"/>
      <c r="E153" s="161"/>
      <c r="F153" s="163"/>
      <c r="G153" s="174"/>
    </row>
    <row r="154" spans="1:7" s="48" customFormat="1" ht="49.5" customHeight="1">
      <c r="A154" s="478" t="s">
        <v>216</v>
      </c>
      <c r="B154" s="478"/>
      <c r="C154" s="478"/>
      <c r="D154" s="478"/>
      <c r="E154" s="478"/>
      <c r="F154" s="478"/>
      <c r="G154" s="478"/>
    </row>
    <row r="155" spans="1:7" s="48" customFormat="1" ht="49.5" customHeight="1">
      <c r="A155" s="481" t="s">
        <v>197</v>
      </c>
      <c r="B155" s="481"/>
      <c r="C155" s="481"/>
      <c r="D155" s="481"/>
      <c r="E155" s="481"/>
      <c r="F155" s="481"/>
      <c r="G155" s="481"/>
    </row>
    <row r="156" spans="1:7" s="48" customFormat="1" ht="52.5" customHeight="1">
      <c r="A156" s="481" t="s">
        <v>212</v>
      </c>
      <c r="B156" s="481"/>
      <c r="C156" s="481"/>
      <c r="D156" s="481"/>
      <c r="E156" s="481"/>
      <c r="F156" s="481"/>
      <c r="G156" s="481"/>
    </row>
    <row r="157" spans="1:7" s="48" customFormat="1" ht="48.75" customHeight="1">
      <c r="A157" s="478" t="s">
        <v>33</v>
      </c>
      <c r="B157" s="478"/>
      <c r="C157" s="478"/>
      <c r="D157" s="478"/>
      <c r="E157" s="478"/>
      <c r="F157" s="478"/>
      <c r="G157" s="478"/>
    </row>
    <row r="158" spans="1:7" s="48" customFormat="1" ht="20.25">
      <c r="A158" s="161"/>
      <c r="B158" s="173"/>
      <c r="C158" s="161"/>
      <c r="D158" s="161"/>
      <c r="E158" s="161"/>
      <c r="F158" s="163"/>
      <c r="G158" s="174"/>
    </row>
    <row r="159" spans="1:7" s="48" customFormat="1" ht="20.25">
      <c r="A159" s="477" t="s">
        <v>190</v>
      </c>
      <c r="B159" s="477"/>
      <c r="C159" s="477"/>
      <c r="D159" s="477"/>
      <c r="E159" s="477"/>
      <c r="F159" s="477"/>
      <c r="G159" s="477"/>
    </row>
    <row r="160" spans="1:7" s="48" customFormat="1" ht="105" customHeight="1">
      <c r="A160" s="478" t="s">
        <v>199</v>
      </c>
      <c r="B160" s="478"/>
      <c r="C160" s="478"/>
      <c r="D160" s="478"/>
      <c r="E160" s="478"/>
      <c r="F160" s="478"/>
      <c r="G160" s="478"/>
    </row>
    <row r="161" spans="1:7" s="48" customFormat="1" ht="20.25">
      <c r="A161" s="161"/>
      <c r="B161" s="173"/>
      <c r="C161" s="161"/>
      <c r="D161" s="161"/>
      <c r="E161" s="161"/>
      <c r="F161" s="163"/>
      <c r="G161" s="174"/>
    </row>
    <row r="162" spans="1:7" s="48" customFormat="1" ht="20.25">
      <c r="A162" s="477" t="s">
        <v>191</v>
      </c>
      <c r="B162" s="477"/>
      <c r="C162" s="477"/>
      <c r="D162" s="477"/>
      <c r="E162" s="477"/>
      <c r="F162" s="477"/>
      <c r="G162" s="477"/>
    </row>
    <row r="163" spans="1:7" s="48" customFormat="1" ht="55.5" customHeight="1">
      <c r="A163" s="478" t="s">
        <v>34</v>
      </c>
      <c r="B163" s="478"/>
      <c r="C163" s="478"/>
      <c r="D163" s="478"/>
      <c r="E163" s="478"/>
      <c r="F163" s="478"/>
      <c r="G163" s="478"/>
    </row>
    <row r="164" spans="1:7" s="48" customFormat="1" ht="20.25">
      <c r="A164" s="161"/>
      <c r="B164" s="173"/>
      <c r="C164" s="161"/>
      <c r="D164" s="161"/>
      <c r="E164" s="161"/>
      <c r="F164" s="163"/>
      <c r="G164" s="174"/>
    </row>
    <row r="165" spans="1:7" s="48" customFormat="1" ht="21" customHeight="1">
      <c r="A165" s="477" t="s">
        <v>192</v>
      </c>
      <c r="B165" s="477"/>
      <c r="C165" s="477"/>
      <c r="D165" s="477"/>
      <c r="E165" s="477"/>
      <c r="F165" s="477"/>
      <c r="G165" s="477"/>
    </row>
    <row r="166" spans="1:7" s="48" customFormat="1" ht="12.75" customHeight="1">
      <c r="A166" s="161"/>
      <c r="B166" s="173"/>
      <c r="C166" s="161"/>
      <c r="D166" s="161"/>
      <c r="E166" s="161"/>
      <c r="F166" s="163"/>
      <c r="G166" s="174"/>
    </row>
    <row r="167" spans="1:7" s="48" customFormat="1" ht="65.25" customHeight="1">
      <c r="A167" s="478" t="s">
        <v>213</v>
      </c>
      <c r="B167" s="478"/>
      <c r="C167" s="478"/>
      <c r="D167" s="478"/>
      <c r="E167" s="478"/>
      <c r="F167" s="478"/>
      <c r="G167" s="478"/>
    </row>
    <row r="168" spans="1:7" s="48" customFormat="1" ht="17.25" customHeight="1">
      <c r="A168" s="159"/>
      <c r="B168" s="175"/>
      <c r="C168" s="159"/>
      <c r="D168" s="159"/>
      <c r="E168" s="159"/>
      <c r="F168" s="200"/>
      <c r="G168" s="159"/>
    </row>
    <row r="169" spans="1:7" s="48" customFormat="1" ht="37.5" customHeight="1">
      <c r="A169" s="479" t="s">
        <v>214</v>
      </c>
      <c r="B169" s="479"/>
      <c r="C169" s="479"/>
      <c r="D169" s="479"/>
      <c r="E169" s="479"/>
      <c r="F169" s="479"/>
      <c r="G169" s="479"/>
    </row>
    <row r="170" spans="1:7" s="48" customFormat="1" ht="22.5" customHeight="1">
      <c r="A170" s="160"/>
      <c r="B170" s="160"/>
      <c r="C170" s="160"/>
      <c r="D170" s="160"/>
      <c r="E170" s="160"/>
      <c r="F170" s="167"/>
      <c r="G170" s="160"/>
    </row>
    <row r="171" spans="1:7" s="48" customFormat="1" ht="20.25" customHeight="1">
      <c r="A171" s="167"/>
      <c r="B171" s="167"/>
      <c r="C171" s="167"/>
      <c r="D171" s="167"/>
      <c r="E171" s="167"/>
      <c r="F171" s="167"/>
      <c r="G171" s="167"/>
    </row>
    <row r="172" spans="1:7" s="48" customFormat="1" ht="20.25">
      <c r="A172" s="477" t="s">
        <v>193</v>
      </c>
      <c r="B172" s="477"/>
      <c r="C172" s="477"/>
      <c r="D172" s="477"/>
      <c r="E172" s="477"/>
      <c r="F172" s="477"/>
      <c r="G172" s="477"/>
    </row>
    <row r="173" spans="1:7" s="48" customFormat="1" ht="20.25">
      <c r="A173" s="161"/>
      <c r="B173" s="173"/>
      <c r="C173" s="161"/>
      <c r="D173" s="161"/>
      <c r="E173" s="161"/>
      <c r="F173" s="163"/>
      <c r="G173" s="174"/>
    </row>
    <row r="174" spans="1:7" s="48" customFormat="1" ht="42.75" customHeight="1">
      <c r="A174" s="479" t="s">
        <v>194</v>
      </c>
      <c r="B174" s="482"/>
      <c r="C174" s="482"/>
      <c r="D174" s="482"/>
      <c r="E174" s="482"/>
      <c r="F174" s="482"/>
      <c r="G174" s="482"/>
    </row>
    <row r="175" spans="1:7" s="48" customFormat="1" ht="48" customHeight="1">
      <c r="A175" s="478" t="s">
        <v>35</v>
      </c>
      <c r="B175" s="478"/>
      <c r="C175" s="478"/>
      <c r="D175" s="478"/>
      <c r="E175" s="478"/>
      <c r="F175" s="478"/>
      <c r="G175" s="478"/>
    </row>
    <row r="176" spans="1:7" s="48" customFormat="1" ht="14.25" customHeight="1">
      <c r="A176" s="479"/>
      <c r="B176" s="482"/>
      <c r="C176" s="482"/>
      <c r="D176" s="482"/>
      <c r="E176" s="482"/>
      <c r="F176" s="482"/>
      <c r="G176" s="482"/>
    </row>
    <row r="177" spans="1:7" s="48" customFormat="1" ht="20.25">
      <c r="A177" s="161"/>
      <c r="B177" s="173"/>
      <c r="C177" s="161"/>
      <c r="D177" s="161"/>
      <c r="E177" s="161"/>
      <c r="F177" s="163"/>
      <c r="G177" s="174"/>
    </row>
    <row r="178" spans="1:7" s="48" customFormat="1" ht="20.25">
      <c r="A178" s="477" t="s">
        <v>46</v>
      </c>
      <c r="B178" s="477"/>
      <c r="C178" s="477"/>
      <c r="D178" s="477"/>
      <c r="E178" s="477"/>
      <c r="F178" s="477"/>
      <c r="G178" s="477"/>
    </row>
    <row r="179" spans="1:7" s="48" customFormat="1" ht="20.25">
      <c r="A179" s="161"/>
      <c r="B179" s="173"/>
      <c r="C179" s="161"/>
      <c r="D179" s="161"/>
      <c r="E179" s="161"/>
      <c r="F179" s="163"/>
      <c r="G179" s="174"/>
    </row>
    <row r="180" spans="1:7" s="48" customFormat="1" ht="45" customHeight="1">
      <c r="A180" s="478" t="s">
        <v>209</v>
      </c>
      <c r="B180" s="478"/>
      <c r="C180" s="478"/>
      <c r="D180" s="478"/>
      <c r="E180" s="478"/>
      <c r="F180" s="478"/>
      <c r="G180" s="478"/>
    </row>
    <row r="181" spans="1:7" s="48" customFormat="1" ht="20.25">
      <c r="A181" s="161"/>
      <c r="B181" s="173"/>
      <c r="C181" s="161"/>
      <c r="D181" s="161"/>
      <c r="E181" s="161"/>
      <c r="F181" s="163"/>
      <c r="G181" s="174"/>
    </row>
    <row r="182" spans="1:7" s="48" customFormat="1" ht="20.25">
      <c r="A182" s="477" t="s">
        <v>47</v>
      </c>
      <c r="B182" s="477"/>
      <c r="C182" s="477"/>
      <c r="D182" s="477"/>
      <c r="E182" s="477"/>
      <c r="F182" s="477"/>
      <c r="G182" s="477"/>
    </row>
    <row r="183" spans="1:7" s="48" customFormat="1" ht="20.25">
      <c r="A183" s="161"/>
      <c r="B183" s="173"/>
      <c r="C183" s="161"/>
      <c r="D183" s="161"/>
      <c r="E183" s="161"/>
      <c r="F183" s="163"/>
      <c r="G183" s="174"/>
    </row>
    <row r="184" spans="1:7" s="48" customFormat="1" ht="20.25" customHeight="1">
      <c r="A184" s="479" t="s">
        <v>215</v>
      </c>
      <c r="B184" s="480"/>
      <c r="C184" s="480"/>
      <c r="D184" s="480"/>
      <c r="E184" s="480"/>
      <c r="F184" s="480"/>
      <c r="G184" s="480"/>
    </row>
    <row r="185" spans="1:7" s="48" customFormat="1" ht="20.25">
      <c r="A185" s="161"/>
      <c r="B185" s="173"/>
      <c r="C185" s="161"/>
      <c r="D185" s="161"/>
      <c r="E185" s="161"/>
      <c r="F185" s="163"/>
      <c r="G185" s="174"/>
    </row>
    <row r="186" spans="1:7" s="48" customFormat="1" ht="20.25">
      <c r="A186" s="477" t="s">
        <v>48</v>
      </c>
      <c r="B186" s="477"/>
      <c r="C186" s="477"/>
      <c r="D186" s="477"/>
      <c r="E186" s="477"/>
      <c r="F186" s="477"/>
      <c r="G186" s="477"/>
    </row>
    <row r="187" spans="1:7" s="48" customFormat="1" ht="20.25">
      <c r="A187" s="166"/>
      <c r="B187" s="166"/>
      <c r="C187" s="166"/>
      <c r="D187" s="166"/>
      <c r="E187" s="166"/>
      <c r="F187" s="202"/>
      <c r="G187" s="166"/>
    </row>
    <row r="188" spans="1:7" s="48" customFormat="1" ht="82.5" customHeight="1">
      <c r="A188" s="481" t="s">
        <v>45</v>
      </c>
      <c r="B188" s="481"/>
      <c r="C188" s="481"/>
      <c r="D188" s="481"/>
      <c r="E188" s="481"/>
      <c r="F188" s="481"/>
      <c r="G188" s="481"/>
    </row>
    <row r="189" spans="1:7" s="48" customFormat="1" ht="12.75" customHeight="1">
      <c r="A189" s="161"/>
      <c r="B189" s="173"/>
      <c r="C189" s="161"/>
      <c r="D189" s="161"/>
      <c r="E189" s="161"/>
      <c r="F189" s="163"/>
      <c r="G189" s="174"/>
    </row>
    <row r="190" spans="1:7" s="48" customFormat="1" ht="17.25" customHeight="1">
      <c r="A190" s="478"/>
      <c r="B190" s="478"/>
      <c r="C190" s="478"/>
      <c r="D190" s="478"/>
      <c r="E190" s="478"/>
      <c r="F190" s="478"/>
      <c r="G190" s="478"/>
    </row>
    <row r="191" spans="1:7" s="48" customFormat="1" ht="14.25" customHeight="1">
      <c r="A191" s="161"/>
      <c r="B191" s="173"/>
      <c r="C191" s="161"/>
      <c r="D191" s="161"/>
      <c r="E191" s="161"/>
      <c r="F191" s="163"/>
      <c r="G191" s="174"/>
    </row>
    <row r="192" spans="1:7" s="48" customFormat="1" ht="30" customHeight="1">
      <c r="A192" s="161"/>
      <c r="B192" s="162" t="s">
        <v>182</v>
      </c>
      <c r="C192" s="161"/>
      <c r="D192" s="161"/>
      <c r="E192" s="161"/>
      <c r="F192" s="163"/>
      <c r="G192" s="174"/>
    </row>
    <row r="193" spans="1:7" s="48" customFormat="1" ht="20.25">
      <c r="A193" s="161"/>
      <c r="B193" s="173"/>
      <c r="C193" s="161"/>
      <c r="D193" s="161"/>
      <c r="E193" s="161"/>
      <c r="F193" s="163"/>
      <c r="G193" s="174"/>
    </row>
    <row r="194" spans="1:7" s="48" customFormat="1" ht="30" customHeight="1">
      <c r="A194" s="477" t="s">
        <v>195</v>
      </c>
      <c r="B194" s="477"/>
      <c r="C194" s="477"/>
      <c r="D194" s="477"/>
      <c r="E194" s="477"/>
      <c r="F194" s="477"/>
      <c r="G194" s="477"/>
    </row>
    <row r="195" spans="1:7" s="48" customFormat="1" ht="72.75" customHeight="1">
      <c r="A195" s="478" t="s">
        <v>222</v>
      </c>
      <c r="B195" s="478"/>
      <c r="C195" s="478"/>
      <c r="D195" s="478"/>
      <c r="E195" s="478"/>
      <c r="F195" s="478"/>
      <c r="G195" s="478"/>
    </row>
    <row r="196" spans="1:7" s="48" customFormat="1" ht="20.25">
      <c r="A196" s="161"/>
      <c r="B196" s="173"/>
      <c r="C196" s="161"/>
      <c r="D196" s="161"/>
      <c r="E196" s="161"/>
      <c r="F196" s="163"/>
      <c r="G196" s="161"/>
    </row>
    <row r="197" spans="1:7" s="48" customFormat="1" ht="20.25">
      <c r="A197" s="161"/>
      <c r="B197" s="173"/>
      <c r="C197" s="161"/>
      <c r="D197" s="161"/>
      <c r="E197" s="161"/>
      <c r="F197" s="163"/>
      <c r="G197" s="161"/>
    </row>
    <row r="198" spans="1:7" s="48" customFormat="1" ht="15.75">
      <c r="A198" s="156"/>
      <c r="B198" s="157"/>
      <c r="C198" s="152"/>
      <c r="D198" s="152"/>
      <c r="E198" s="152"/>
      <c r="F198" s="149"/>
      <c r="G198" s="152"/>
    </row>
    <row r="199" spans="1:7" s="48" customFormat="1" ht="15.75">
      <c r="A199" s="156"/>
      <c r="B199" s="157"/>
      <c r="C199" s="152"/>
      <c r="D199" s="152"/>
      <c r="E199" s="152"/>
      <c r="F199" s="149"/>
      <c r="G199" s="152"/>
    </row>
    <row r="200" spans="1:7" s="48" customFormat="1" ht="45.75" customHeight="1">
      <c r="A200" s="156"/>
      <c r="B200" s="157"/>
      <c r="C200" s="152"/>
      <c r="D200" s="152"/>
      <c r="E200" s="152"/>
      <c r="F200" s="149"/>
      <c r="G200" s="152"/>
    </row>
    <row r="201" spans="1:7" s="48" customFormat="1" ht="15.75">
      <c r="A201" s="156"/>
      <c r="B201" s="157"/>
      <c r="C201" s="152"/>
      <c r="D201" s="152"/>
      <c r="E201" s="152"/>
      <c r="F201" s="149"/>
      <c r="G201" s="152"/>
    </row>
    <row r="202" spans="1:7" s="48" customFormat="1" ht="15.75">
      <c r="A202" s="156"/>
      <c r="B202" s="157"/>
      <c r="C202" s="152"/>
      <c r="D202" s="152"/>
      <c r="E202" s="152"/>
      <c r="F202" s="149"/>
      <c r="G202" s="152"/>
    </row>
    <row r="203" spans="1:7" s="48" customFormat="1" ht="15.75">
      <c r="A203" s="156"/>
      <c r="B203" s="157"/>
      <c r="C203" s="152"/>
      <c r="D203" s="152"/>
      <c r="E203" s="152"/>
      <c r="F203" s="149"/>
      <c r="G203" s="152"/>
    </row>
    <row r="204" spans="1:7" s="48" customFormat="1" ht="15.75">
      <c r="A204" s="156"/>
      <c r="B204" s="157"/>
      <c r="C204" s="152"/>
      <c r="D204" s="152"/>
      <c r="E204" s="152"/>
      <c r="F204" s="149"/>
      <c r="G204" s="152"/>
    </row>
    <row r="205" spans="1:7" s="48" customFormat="1" ht="15.75">
      <c r="A205" s="156"/>
      <c r="B205" s="157"/>
      <c r="C205" s="152"/>
      <c r="D205" s="152"/>
      <c r="E205" s="152"/>
      <c r="F205" s="149"/>
      <c r="G205" s="152"/>
    </row>
    <row r="206" spans="1:7" s="48" customFormat="1" ht="15.75">
      <c r="A206" s="156"/>
      <c r="B206" s="157"/>
      <c r="C206" s="152"/>
      <c r="D206" s="152"/>
      <c r="E206" s="152"/>
      <c r="F206" s="149"/>
      <c r="G206" s="152"/>
    </row>
    <row r="207" spans="1:7" s="48" customFormat="1" ht="15.75">
      <c r="A207" s="156"/>
      <c r="B207" s="157"/>
      <c r="C207" s="152"/>
      <c r="D207" s="152"/>
      <c r="E207" s="152"/>
      <c r="F207" s="149"/>
      <c r="G207" s="152"/>
    </row>
    <row r="208" spans="1:7" s="48" customFormat="1" ht="15.75">
      <c r="A208" s="156"/>
      <c r="B208" s="157"/>
      <c r="C208" s="152"/>
      <c r="D208" s="152"/>
      <c r="E208" s="152"/>
      <c r="F208" s="149"/>
      <c r="G208" s="152"/>
    </row>
    <row r="209" spans="1:7" s="48" customFormat="1" ht="15.75">
      <c r="A209" s="158"/>
      <c r="B209" s="150"/>
      <c r="C209" s="149"/>
      <c r="D209" s="149"/>
      <c r="E209" s="149"/>
      <c r="F209" s="149"/>
      <c r="G209" s="149"/>
    </row>
    <row r="210" spans="1:7" s="48" customFormat="1" ht="33" customHeight="1">
      <c r="A210" s="158"/>
      <c r="B210" s="150"/>
      <c r="C210" s="149"/>
      <c r="D210" s="149"/>
      <c r="E210" s="149"/>
      <c r="F210" s="149"/>
      <c r="G210" s="149"/>
    </row>
  </sheetData>
  <sheetProtection/>
  <mergeCells count="62">
    <mergeCell ref="A1:G1"/>
    <mergeCell ref="A7:G7"/>
    <mergeCell ref="A8:G8"/>
    <mergeCell ref="A13:G13"/>
    <mergeCell ref="A15:G15"/>
    <mergeCell ref="A16:C16"/>
    <mergeCell ref="A17:G17"/>
    <mergeCell ref="A20:G20"/>
    <mergeCell ref="A22:G22"/>
    <mergeCell ref="A23:E23"/>
    <mergeCell ref="A31:G31"/>
    <mergeCell ref="A33:G33"/>
    <mergeCell ref="A34:G34"/>
    <mergeCell ref="A35:G35"/>
    <mergeCell ref="A37:G37"/>
    <mergeCell ref="D43:D45"/>
    <mergeCell ref="F43:F45"/>
    <mergeCell ref="D46:E46"/>
    <mergeCell ref="D51:E51"/>
    <mergeCell ref="D54:E54"/>
    <mergeCell ref="D56:E56"/>
    <mergeCell ref="D59:E59"/>
    <mergeCell ref="D65:E65"/>
    <mergeCell ref="D71:E71"/>
    <mergeCell ref="D72:E72"/>
    <mergeCell ref="D74:E74"/>
    <mergeCell ref="D76:E76"/>
    <mergeCell ref="D77:E77"/>
    <mergeCell ref="D79:E79"/>
    <mergeCell ref="D135:E135"/>
    <mergeCell ref="A139:G139"/>
    <mergeCell ref="A141:G141"/>
    <mergeCell ref="A142:G143"/>
    <mergeCell ref="A144:G144"/>
    <mergeCell ref="A146:G146"/>
    <mergeCell ref="A148:G148"/>
    <mergeCell ref="A150:G150"/>
    <mergeCell ref="A152:G152"/>
    <mergeCell ref="A154:G154"/>
    <mergeCell ref="A155:G155"/>
    <mergeCell ref="A156:G156"/>
    <mergeCell ref="A157:G157"/>
    <mergeCell ref="A159:G159"/>
    <mergeCell ref="A160:G160"/>
    <mergeCell ref="A162:G162"/>
    <mergeCell ref="A163:G163"/>
    <mergeCell ref="A165:G165"/>
    <mergeCell ref="A167:G167"/>
    <mergeCell ref="A169:G169"/>
    <mergeCell ref="A172:G172"/>
    <mergeCell ref="A174:G174"/>
    <mergeCell ref="A175:G175"/>
    <mergeCell ref="A176:G176"/>
    <mergeCell ref="A178:G178"/>
    <mergeCell ref="A194:G194"/>
    <mergeCell ref="A195:G195"/>
    <mergeCell ref="A180:G180"/>
    <mergeCell ref="A182:G182"/>
    <mergeCell ref="A184:G184"/>
    <mergeCell ref="A186:G186"/>
    <mergeCell ref="A188:G188"/>
    <mergeCell ref="A190:G190"/>
  </mergeCells>
  <printOptions/>
  <pageMargins left="0.7" right="0.7" top="0.75" bottom="0.75" header="0.3" footer="0.3"/>
  <pageSetup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Datronic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acirgic</cp:lastModifiedBy>
  <cp:lastPrinted>2012-11-30T08:03:43Z</cp:lastPrinted>
  <dcterms:created xsi:type="dcterms:W3CDTF">2004-10-18T07:49:55Z</dcterms:created>
  <dcterms:modified xsi:type="dcterms:W3CDTF">2013-03-15T08:59:21Z</dcterms:modified>
  <cp:category/>
  <cp:version/>
  <cp:contentType/>
  <cp:contentStatus/>
</cp:coreProperties>
</file>